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باب السادس - الصحة والسلامة/"/>
    </mc:Choice>
  </mc:AlternateContent>
  <xr:revisionPtr revIDLastSave="0" documentId="8_{9DB27274-1DA3-4EB6-AE58-060627FEFEF8}" xr6:coauthVersionLast="47" xr6:coauthVersionMax="47" xr10:uidLastSave="{00000000-0000-0000-0000-000000000000}"/>
  <bookViews>
    <workbookView xWindow="-110" yWindow="-110" windowWidth="19420" windowHeight="10300" xr2:uid="{BD06CF7E-1D13-4876-BDE5-11A13C899852}"/>
  </bookViews>
  <sheets>
    <sheet name="جدول 04 -06 Table" sheetId="1" r:id="rId1"/>
  </sheets>
  <definedNames>
    <definedName name="_xlnm.Print_Area" localSheetId="0">'جدول 04 -06 Table'!$A$1:$I$21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0" i="1"/>
  <c r="G10" i="1"/>
  <c r="E10" i="1"/>
  <c r="H9" i="1"/>
  <c r="G9" i="1"/>
  <c r="F9" i="1"/>
  <c r="E9" i="1"/>
</calcChain>
</file>

<file path=xl/sharedStrings.xml><?xml version="1.0" encoding="utf-8"?>
<sst xmlns="http://schemas.openxmlformats.org/spreadsheetml/2006/main" count="44" uniqueCount="44">
  <si>
    <t>مؤشرات أداء المستشفيات الحكومية - إمارة دبـي</t>
  </si>
  <si>
    <t>Government Hospitals Performance Indicators - Emirate of Dubai</t>
  </si>
  <si>
    <r>
      <t>(2024)</t>
    </r>
    <r>
      <rPr>
        <b/>
        <sz val="12"/>
        <color theme="0"/>
        <rFont val="Dubai"/>
        <family val="2"/>
      </rPr>
      <t>`</t>
    </r>
  </si>
  <si>
    <t xml:space="preserve"> جـــدول ( 04 - 06 ) Table</t>
  </si>
  <si>
    <t>البيان</t>
  </si>
  <si>
    <t xml:space="preserve">عدد الأسرة </t>
  </si>
  <si>
    <t>عدد مرضى القسم الداخلي</t>
  </si>
  <si>
    <t>عدد أيام الإقامة*</t>
  </si>
  <si>
    <t>متوسط مدة الإقامة</t>
  </si>
  <si>
    <t>معدل إشغال
 الأسرة</t>
  </si>
  <si>
    <t>سرير/ طبيب**</t>
  </si>
  <si>
    <t>سرير/ ممرض</t>
  </si>
  <si>
    <t>Title</t>
  </si>
  <si>
    <t>Number of Beds</t>
  </si>
  <si>
    <t>Number of Inpatients</t>
  </si>
  <si>
    <t>Number of Days of Stay*</t>
  </si>
  <si>
    <t>Average Length of Stay</t>
  </si>
  <si>
    <t>Bed Occupancy Rate</t>
  </si>
  <si>
    <t>Bed / Doctor**</t>
  </si>
  <si>
    <t>Bed / Nurse</t>
  </si>
  <si>
    <t xml:space="preserve">الاتحــادي </t>
  </si>
  <si>
    <t xml:space="preserve">Federal </t>
  </si>
  <si>
    <r>
      <t xml:space="preserve">مستشفى الكويت 
</t>
    </r>
    <r>
      <rPr>
        <sz val="9"/>
        <rFont val="Dubai"/>
        <family val="2"/>
      </rPr>
      <t>(البراحة سابقا)</t>
    </r>
  </si>
  <si>
    <r>
      <t xml:space="preserve">Al Kuwait Hospital 
</t>
    </r>
    <r>
      <rPr>
        <sz val="8"/>
        <rFont val="Dubai"/>
        <family val="2"/>
      </rPr>
      <t>(Breviously known as Al Baraha)</t>
    </r>
  </si>
  <si>
    <t>مستشفى الأمل</t>
  </si>
  <si>
    <t>Al Amal Hospital</t>
  </si>
  <si>
    <t xml:space="preserve">المحلــــي </t>
  </si>
  <si>
    <t>Local</t>
  </si>
  <si>
    <t>مستشفى راشد</t>
  </si>
  <si>
    <t>Rashid Hospital</t>
  </si>
  <si>
    <t>مستشفى دبي</t>
  </si>
  <si>
    <t>Dubai Hospital</t>
  </si>
  <si>
    <t>مستشفى لطيفة</t>
  </si>
  <si>
    <t>Latifa Hospital</t>
  </si>
  <si>
    <t>مستشفى حتا</t>
  </si>
  <si>
    <t>Hatta Hospital</t>
  </si>
  <si>
    <t xml:space="preserve">مستشفى الجليلة التخصصي لطب الأطفال </t>
  </si>
  <si>
    <t>Al Jalila Children's Specialty Hospital</t>
  </si>
  <si>
    <t>*  للمرضى الذين خرجوا بما في ذلك المتوفين منهم</t>
  </si>
  <si>
    <t>* Days of Care to Patients Discharged Including Death</t>
  </si>
  <si>
    <t>** لا يشمل أطباء الأسنان</t>
  </si>
  <si>
    <t>** Excluding Dentists</t>
  </si>
  <si>
    <t xml:space="preserve">   المصدر : وزارة الصحة
                 هيئة الصحة بدبي</t>
  </si>
  <si>
    <t xml:space="preserve">   Source : Ministry of Health 
                 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</si>
</sst>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3"/>
      <name val="WinSoft Pro"/>
      <family val="2"/>
    </font>
    <font>
      <sz val="13"/>
      <name val="Tahoma"/>
      <family val="2"/>
    </font>
    <font>
      <sz val="13"/>
      <name val="Arial"/>
      <family val="2"/>
    </font>
    <font>
      <b/>
      <sz val="13"/>
      <name val="Dubai"/>
      <family val="2"/>
    </font>
    <font>
      <b/>
      <sz val="12"/>
      <name val="Dubai"/>
      <family val="2"/>
    </font>
    <font>
      <b/>
      <sz val="13"/>
      <name val="WinSoft Pro"/>
      <family val="2"/>
    </font>
    <font>
      <b/>
      <sz val="13"/>
      <name val="GE SS Text Light"/>
      <family val="1"/>
      <charset val="178"/>
    </font>
    <font>
      <b/>
      <sz val="13"/>
      <name val="Myriad Pro"/>
      <family val="2"/>
    </font>
    <font>
      <b/>
      <sz val="12"/>
      <color theme="0"/>
      <name val="Dubai"/>
      <family val="2"/>
    </font>
    <font>
      <b/>
      <sz val="12"/>
      <color rgb="FFFF0000"/>
      <name val="Dubai"/>
      <family val="2"/>
    </font>
    <font>
      <sz val="10"/>
      <name val="WinSoft Pro"/>
      <family val="2"/>
    </font>
    <font>
      <sz val="9"/>
      <name val="Myriad Pro"/>
      <family val="2"/>
    </font>
    <font>
      <sz val="14"/>
      <name val="Myriad Pro"/>
      <family val="2"/>
    </font>
    <font>
      <b/>
      <sz val="10"/>
      <color theme="0"/>
      <name val="Dubai"/>
      <family val="2"/>
    </font>
    <font>
      <b/>
      <sz val="11"/>
      <name val="WinSoft Pro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0"/>
      <name val="Myriad Pro"/>
      <family val="2"/>
    </font>
    <font>
      <b/>
      <sz val="11"/>
      <name val="Dubai"/>
      <family val="2"/>
    </font>
    <font>
      <b/>
      <sz val="11"/>
      <color rgb="FFFF0000"/>
      <name val="Dubai"/>
      <family val="2"/>
    </font>
    <font>
      <sz val="11"/>
      <name val="Dubai"/>
      <family val="2"/>
    </font>
    <font>
      <sz val="9"/>
      <name val="Dubai"/>
      <family val="2"/>
    </font>
    <font>
      <sz val="8"/>
      <name val="Dubai"/>
      <family val="2"/>
    </font>
    <font>
      <sz val="10"/>
      <name val="Myriad Pro"/>
      <family val="2"/>
    </font>
    <font>
      <sz val="12"/>
      <color theme="1"/>
      <name val="Dubai"/>
      <family val="2"/>
    </font>
    <font>
      <sz val="9"/>
      <name val="WinSoft Pro"/>
      <family val="2"/>
    </font>
    <font>
      <sz val="8"/>
      <name val="Myriad Pro"/>
      <family val="2"/>
    </font>
    <font>
      <sz val="8"/>
      <name val="WinSoft Pro"/>
      <family val="2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mediumGray">
        <fgColor theme="0" tint="-0.14996795556505021"/>
        <bgColor theme="0"/>
      </patternFill>
    </fill>
    <fill>
      <patternFill patternType="darkGray">
        <fgColor indexed="9"/>
        <bgColor theme="0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1" applyFont="1" applyFill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right" vertical="center" wrapText="1" indent="1"/>
    </xf>
    <xf numFmtId="0" fontId="9" fillId="2" borderId="0" xfId="1" applyFont="1" applyFill="1" applyAlignment="1">
      <alignment horizontal="right" vertical="center" wrapText="1"/>
    </xf>
    <xf numFmtId="0" fontId="14" fillId="2" borderId="0" xfId="1" applyFont="1" applyFill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3" borderId="2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wrapText="1"/>
    </xf>
    <xf numFmtId="0" fontId="18" fillId="3" borderId="4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8" fillId="3" borderId="5" xfId="1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top" wrapText="1"/>
    </xf>
    <xf numFmtId="0" fontId="18" fillId="3" borderId="7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right" vertical="center" wrapText="1" indent="1"/>
    </xf>
    <xf numFmtId="3" fontId="24" fillId="0" borderId="8" xfId="1" applyNumberFormat="1" applyFont="1" applyBorder="1" applyAlignment="1">
      <alignment horizontal="center" vertical="center" wrapText="1"/>
    </xf>
    <xf numFmtId="3" fontId="23" fillId="0" borderId="8" xfId="1" applyNumberFormat="1" applyFont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center" wrapText="1"/>
    </xf>
    <xf numFmtId="4" fontId="23" fillId="0" borderId="8" xfId="1" applyNumberFormat="1" applyFont="1" applyBorder="1" applyAlignment="1">
      <alignment horizontal="center" vertical="center" wrapText="1"/>
    </xf>
    <xf numFmtId="0" fontId="23" fillId="0" borderId="0" xfId="1" applyFont="1" applyAlignment="1">
      <alignment horizontal="left" vertical="center" wrapText="1" indent="1"/>
    </xf>
    <xf numFmtId="0" fontId="19" fillId="2" borderId="0" xfId="1" applyFont="1" applyFill="1" applyAlignment="1">
      <alignment vertical="center" wrapTex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5" fillId="0" borderId="0" xfId="1" applyFont="1" applyAlignment="1">
      <alignment horizontal="right" vertical="center" wrapText="1" indent="2"/>
    </xf>
    <xf numFmtId="3" fontId="25" fillId="0" borderId="0" xfId="1" applyNumberFormat="1" applyFont="1" applyAlignment="1">
      <alignment horizontal="center" vertical="center" wrapText="1"/>
    </xf>
    <xf numFmtId="164" fontId="25" fillId="0" borderId="0" xfId="1" applyNumberFormat="1" applyFont="1" applyAlignment="1">
      <alignment horizontal="center" vertical="center" wrapText="1"/>
    </xf>
    <xf numFmtId="9" fontId="25" fillId="0" borderId="0" xfId="2" applyFont="1" applyFill="1" applyBorder="1" applyAlignment="1">
      <alignment horizontal="center" vertical="center"/>
    </xf>
    <xf numFmtId="0" fontId="25" fillId="0" borderId="0" xfId="1" applyFont="1" applyAlignment="1">
      <alignment horizontal="left" vertical="center" wrapText="1" indent="2"/>
    </xf>
    <xf numFmtId="0" fontId="28" fillId="0" borderId="0" xfId="1" applyFont="1" applyAlignment="1">
      <alignment vertical="center"/>
    </xf>
    <xf numFmtId="9" fontId="25" fillId="0" borderId="0" xfId="3" applyFont="1" applyFill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/>
    </xf>
    <xf numFmtId="164" fontId="23" fillId="0" borderId="0" xfId="1" applyNumberFormat="1" applyFont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 wrapText="1"/>
    </xf>
    <xf numFmtId="3" fontId="23" fillId="2" borderId="0" xfId="1" applyNumberFormat="1" applyFont="1" applyFill="1" applyAlignment="1">
      <alignment horizontal="center" vertical="center" wrapText="1"/>
    </xf>
    <xf numFmtId="165" fontId="25" fillId="0" borderId="0" xfId="1" applyNumberFormat="1" applyFont="1" applyAlignment="1">
      <alignment horizontal="center" vertical="center" wrapText="1"/>
    </xf>
    <xf numFmtId="164" fontId="23" fillId="4" borderId="0" xfId="1" applyNumberFormat="1" applyFont="1" applyFill="1" applyAlignment="1">
      <alignment horizontal="center" vertical="center" wrapText="1"/>
    </xf>
    <xf numFmtId="3" fontId="25" fillId="2" borderId="0" xfId="1" applyNumberFormat="1" applyFont="1" applyFill="1" applyAlignment="1">
      <alignment horizontal="center" vertical="center" wrapText="1"/>
    </xf>
    <xf numFmtId="3" fontId="23" fillId="4" borderId="0" xfId="1" applyNumberFormat="1" applyFont="1" applyFill="1" applyAlignment="1">
      <alignment horizontal="center" vertical="center" wrapText="1"/>
    </xf>
    <xf numFmtId="3" fontId="25" fillId="4" borderId="0" xfId="1" applyNumberFormat="1" applyFont="1" applyFill="1" applyAlignment="1">
      <alignment horizontal="center" vertical="center" wrapText="1"/>
    </xf>
    <xf numFmtId="0" fontId="25" fillId="0" borderId="1" xfId="1" applyFont="1" applyBorder="1" applyAlignment="1">
      <alignment horizontal="right" vertical="center" wrapText="1" indent="2"/>
    </xf>
    <xf numFmtId="3" fontId="25" fillId="0" borderId="1" xfId="1" applyNumberFormat="1" applyFont="1" applyBorder="1" applyAlignment="1">
      <alignment horizontal="center" vertical="center" wrapText="1"/>
    </xf>
    <xf numFmtId="164" fontId="25" fillId="0" borderId="1" xfId="1" applyNumberFormat="1" applyFont="1" applyBorder="1" applyAlignment="1">
      <alignment horizontal="center" vertical="center" wrapText="1"/>
    </xf>
    <xf numFmtId="9" fontId="25" fillId="0" borderId="1" xfId="2" applyFont="1" applyFill="1" applyBorder="1" applyAlignment="1">
      <alignment horizontal="center" vertical="center"/>
    </xf>
    <xf numFmtId="165" fontId="25" fillId="0" borderId="1" xfId="1" applyNumberFormat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left" vertical="center" wrapText="1" indent="2"/>
    </xf>
    <xf numFmtId="0" fontId="28" fillId="5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right" vertical="center" wrapText="1" readingOrder="2"/>
    </xf>
    <xf numFmtId="0" fontId="26" fillId="2" borderId="0" xfId="1" applyFont="1" applyFill="1" applyAlignment="1">
      <alignment vertical="center" wrapText="1"/>
    </xf>
    <xf numFmtId="0" fontId="26" fillId="2" borderId="0" xfId="1" applyFont="1" applyFill="1" applyAlignment="1">
      <alignment horizontal="left" vertical="center" wrapText="1"/>
    </xf>
    <xf numFmtId="0" fontId="30" fillId="2" borderId="0" xfId="1" applyFont="1" applyFill="1" applyAlignment="1">
      <alignment vertical="center" wrapText="1"/>
    </xf>
    <xf numFmtId="0" fontId="30" fillId="0" borderId="0" xfId="1" applyFont="1" applyAlignment="1">
      <alignment vertical="center" wrapText="1"/>
    </xf>
    <xf numFmtId="0" fontId="30" fillId="0" borderId="0" xfId="1" applyFont="1" applyAlignment="1">
      <alignment vertical="center"/>
    </xf>
    <xf numFmtId="0" fontId="26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 wrapText="1"/>
    </xf>
    <xf numFmtId="0" fontId="31" fillId="0" borderId="0" xfId="1" applyFont="1" applyAlignment="1">
      <alignment vertical="center"/>
    </xf>
    <xf numFmtId="0" fontId="32" fillId="0" borderId="0" xfId="1" applyFont="1" applyAlignment="1">
      <alignment vertical="center" wrapText="1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2" fillId="0" borderId="0" xfId="1" applyAlignment="1">
      <alignment vertical="center"/>
    </xf>
  </cellXfs>
  <cellStyles count="4">
    <cellStyle name="Normal" xfId="0" builtinId="0"/>
    <cellStyle name="Normal 2 2" xfId="1" xr:uid="{2A8946FA-FEFA-4DA2-9A6E-2CB65D989570}"/>
    <cellStyle name="Percent 2" xfId="3" xr:uid="{36BC4D58-094C-4D8F-A363-F54D9E8B2588}"/>
    <cellStyle name="Percent 5 3" xfId="2" xr:uid="{CE9BA005-AA30-40D7-9660-243AA7B46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67733</xdr:colOff>
      <xdr:row>0</xdr:row>
      <xdr:rowOff>101600</xdr:rowOff>
    </xdr:from>
    <xdr:to>
      <xdr:col>8</xdr:col>
      <xdr:colOff>1421129</xdr:colOff>
      <xdr:row>0</xdr:row>
      <xdr:rowOff>672899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D3061B-BA7F-4A81-A4DC-8117D1CB7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7276221" y="101600"/>
          <a:ext cx="1353396" cy="571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9303-D932-4A9A-BE70-88358A267CDC}">
  <sheetPr>
    <tabColor theme="0" tint="-0.249977111117893"/>
  </sheetPr>
  <dimension ref="A1:AA31"/>
  <sheetViews>
    <sheetView showGridLines="0" rightToLeft="1" tabSelected="1" view="pageBreakPreview" zoomScale="115" zoomScaleNormal="75" zoomScaleSheetLayoutView="115" workbookViewId="0">
      <selection activeCell="G5" sqref="G5"/>
    </sheetView>
  </sheetViews>
  <sheetFormatPr defaultColWidth="9.26953125" defaultRowHeight="22"/>
  <cols>
    <col min="1" max="1" width="26.26953125" style="1" customWidth="1"/>
    <col min="2" max="2" width="11" style="1" customWidth="1"/>
    <col min="3" max="3" width="13.90625" style="1" customWidth="1"/>
    <col min="4" max="4" width="12.7265625" style="1" customWidth="1"/>
    <col min="5" max="5" width="14.453125" style="1" customWidth="1"/>
    <col min="6" max="6" width="12.453125" style="1" customWidth="1"/>
    <col min="7" max="7" width="13.81640625" style="1" customWidth="1"/>
    <col min="8" max="8" width="12.453125" style="1" customWidth="1"/>
    <col min="9" max="9" width="22.7265625" style="1" customWidth="1"/>
    <col min="10" max="10" width="13.81640625" style="1" bestFit="1" customWidth="1"/>
    <col min="11" max="13" width="12.6328125" style="3" bestFit="1" customWidth="1"/>
    <col min="14" max="14" width="9.26953125" style="3"/>
    <col min="15" max="15" width="9.26953125" style="19"/>
    <col min="16" max="24" width="9.26953125" style="20"/>
    <col min="25" max="27" width="9.26953125" style="81"/>
    <col min="28" max="16384" width="9.26953125" style="82"/>
  </cols>
  <sheetData>
    <row r="1" spans="1:27" s="7" customFormat="1" ht="58.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</row>
    <row r="2" spans="1:27" s="13" customFormat="1" ht="24.75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9"/>
      <c r="K2" s="10"/>
      <c r="L2" s="10"/>
      <c r="M2" s="10"/>
      <c r="N2" s="10"/>
      <c r="O2" s="11"/>
      <c r="P2" s="12"/>
      <c r="Q2" s="12"/>
      <c r="R2" s="12"/>
      <c r="S2" s="12"/>
      <c r="T2" s="12"/>
      <c r="U2" s="12"/>
      <c r="V2" s="12"/>
      <c r="W2" s="12"/>
      <c r="X2" s="12"/>
    </row>
    <row r="3" spans="1:27" s="14" customFormat="1" ht="20.25" customHeight="1">
      <c r="A3" s="8" t="s">
        <v>1</v>
      </c>
      <c r="B3" s="8"/>
      <c r="C3" s="8"/>
      <c r="D3" s="8"/>
      <c r="E3" s="8"/>
      <c r="F3" s="8"/>
      <c r="G3" s="8"/>
      <c r="H3" s="8"/>
      <c r="I3" s="8"/>
      <c r="J3" s="9"/>
      <c r="K3" s="10"/>
      <c r="L3" s="10"/>
      <c r="M3" s="10"/>
      <c r="N3" s="10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7" s="14" customFormat="1" ht="16.5" customHeight="1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0"/>
      <c r="K4" s="11"/>
      <c r="L4" s="12"/>
      <c r="M4" s="12"/>
      <c r="N4" s="12"/>
      <c r="O4" s="12"/>
      <c r="P4" s="12"/>
      <c r="Q4" s="12"/>
      <c r="R4" s="12"/>
      <c r="S4" s="12"/>
      <c r="T4" s="12"/>
    </row>
    <row r="5" spans="1:27" s="22" customFormat="1" ht="20.25" customHeight="1">
      <c r="A5" s="16" t="s">
        <v>3</v>
      </c>
      <c r="B5" s="16"/>
      <c r="C5" s="17"/>
      <c r="D5" s="1"/>
      <c r="E5" s="1"/>
      <c r="F5" s="1"/>
      <c r="G5" s="1"/>
      <c r="H5" s="1"/>
      <c r="I5" s="18"/>
      <c r="J5" s="1"/>
      <c r="K5" s="3"/>
      <c r="L5" s="3"/>
      <c r="M5" s="3"/>
      <c r="N5" s="3"/>
      <c r="O5" s="19"/>
      <c r="P5" s="20"/>
      <c r="Q5" s="20"/>
      <c r="R5" s="20"/>
      <c r="S5" s="20"/>
      <c r="T5" s="20"/>
      <c r="U5" s="20"/>
      <c r="V5" s="20"/>
      <c r="W5" s="20"/>
      <c r="X5" s="20"/>
      <c r="Y5" s="21"/>
      <c r="Z5" s="21"/>
      <c r="AA5" s="21"/>
    </row>
    <row r="6" spans="1:27" s="31" customFormat="1" ht="39" customHeight="1">
      <c r="A6" s="23" t="s">
        <v>4</v>
      </c>
      <c r="B6" s="24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5" t="s">
        <v>12</v>
      </c>
      <c r="J6" s="26"/>
      <c r="K6" s="27"/>
      <c r="L6" s="27"/>
      <c r="M6" s="27"/>
      <c r="N6" s="27"/>
      <c r="O6" s="28"/>
      <c r="P6" s="29"/>
      <c r="Q6" s="29"/>
      <c r="R6" s="29"/>
      <c r="S6" s="29"/>
      <c r="T6" s="29"/>
      <c r="U6" s="29"/>
      <c r="V6" s="29"/>
      <c r="W6" s="29"/>
      <c r="X6" s="29"/>
      <c r="Y6" s="30"/>
      <c r="Z6" s="30"/>
      <c r="AA6" s="30"/>
    </row>
    <row r="7" spans="1:27" s="31" customFormat="1" ht="37.5" customHeight="1">
      <c r="A7" s="32"/>
      <c r="B7" s="33" t="s">
        <v>13</v>
      </c>
      <c r="C7" s="33" t="s">
        <v>14</v>
      </c>
      <c r="D7" s="33" t="s">
        <v>15</v>
      </c>
      <c r="E7" s="33" t="s">
        <v>16</v>
      </c>
      <c r="F7" s="33" t="s">
        <v>17</v>
      </c>
      <c r="G7" s="33" t="s">
        <v>18</v>
      </c>
      <c r="H7" s="33" t="s">
        <v>19</v>
      </c>
      <c r="I7" s="34"/>
      <c r="J7" s="26"/>
      <c r="K7" s="27"/>
      <c r="L7" s="27"/>
      <c r="M7" s="27"/>
      <c r="N7" s="27"/>
      <c r="O7" s="28"/>
      <c r="P7" s="29"/>
      <c r="Q7" s="29"/>
      <c r="R7" s="29"/>
      <c r="S7" s="29"/>
      <c r="T7" s="29"/>
      <c r="U7" s="29"/>
      <c r="V7" s="29"/>
      <c r="W7" s="29"/>
      <c r="X7" s="29"/>
      <c r="Y7" s="30"/>
      <c r="Z7" s="30"/>
      <c r="AA7" s="30"/>
    </row>
    <row r="8" spans="1:27" s="45" customFormat="1" ht="23.25" customHeight="1">
      <c r="A8" s="35" t="s">
        <v>20</v>
      </c>
      <c r="B8" s="36"/>
      <c r="C8" s="37"/>
      <c r="D8" s="37"/>
      <c r="E8" s="38"/>
      <c r="F8" s="38"/>
      <c r="G8" s="39"/>
      <c r="H8" s="39"/>
      <c r="I8" s="40" t="s">
        <v>21</v>
      </c>
      <c r="J8" s="9"/>
      <c r="K8" s="41"/>
      <c r="L8" s="41"/>
      <c r="M8" s="41"/>
      <c r="N8" s="41"/>
      <c r="O8" s="42"/>
      <c r="P8" s="43"/>
      <c r="Q8" s="43"/>
      <c r="R8" s="43"/>
      <c r="S8" s="43"/>
      <c r="T8" s="43"/>
      <c r="U8" s="43"/>
      <c r="V8" s="43"/>
      <c r="W8" s="43"/>
      <c r="X8" s="43"/>
      <c r="Y8" s="44"/>
      <c r="Z8" s="44"/>
      <c r="AA8" s="44"/>
    </row>
    <row r="9" spans="1:27" s="51" customFormat="1" ht="34.5" customHeight="1">
      <c r="A9" s="46" t="s">
        <v>22</v>
      </c>
      <c r="B9" s="47">
        <v>49</v>
      </c>
      <c r="C9" s="47">
        <v>2537</v>
      </c>
      <c r="D9" s="47">
        <v>11450</v>
      </c>
      <c r="E9" s="48">
        <f>D9/C9</f>
        <v>4.5132045723295233</v>
      </c>
      <c r="F9" s="49">
        <f>(D9/(B9*365))</f>
        <v>0.64020128599384962</v>
      </c>
      <c r="G9" s="48">
        <f>B9/66</f>
        <v>0.74242424242424243</v>
      </c>
      <c r="H9" s="48">
        <f>B9/108</f>
        <v>0.45370370370370372</v>
      </c>
      <c r="I9" s="50" t="s">
        <v>23</v>
      </c>
      <c r="J9" s="48"/>
      <c r="K9" s="3"/>
      <c r="L9" s="3"/>
      <c r="M9" s="3"/>
      <c r="N9" s="3"/>
      <c r="O9" s="19"/>
      <c r="P9" s="20"/>
      <c r="Q9" s="20"/>
      <c r="R9" s="20"/>
      <c r="S9" s="20"/>
      <c r="T9" s="20"/>
      <c r="U9" s="20"/>
      <c r="V9" s="20"/>
      <c r="W9" s="20"/>
      <c r="X9" s="20"/>
      <c r="Y9" s="21"/>
      <c r="Z9" s="21"/>
      <c r="AA9" s="21"/>
    </row>
    <row r="10" spans="1:27" s="51" customFormat="1" ht="32.25" customHeight="1">
      <c r="A10" s="46" t="s">
        <v>24</v>
      </c>
      <c r="B10" s="47">
        <v>206</v>
      </c>
      <c r="C10" s="47">
        <v>3873</v>
      </c>
      <c r="D10" s="47">
        <v>78119</v>
      </c>
      <c r="E10" s="48">
        <f>D10/C10</f>
        <v>20.170152336689906</v>
      </c>
      <c r="F10" s="52">
        <v>1</v>
      </c>
      <c r="G10" s="48">
        <f>B10/86</f>
        <v>2.3953488372093021</v>
      </c>
      <c r="H10" s="48">
        <f>B10/244</f>
        <v>0.84426229508196726</v>
      </c>
      <c r="I10" s="50" t="s">
        <v>25</v>
      </c>
      <c r="J10" s="48"/>
      <c r="K10" s="3"/>
      <c r="L10" s="3"/>
      <c r="M10" s="3"/>
      <c r="N10" s="3"/>
      <c r="O10" s="19"/>
      <c r="P10" s="20"/>
      <c r="Q10" s="20"/>
      <c r="R10" s="20"/>
      <c r="S10" s="20"/>
      <c r="T10" s="20"/>
      <c r="U10" s="20"/>
      <c r="V10" s="20"/>
      <c r="W10" s="20"/>
      <c r="X10" s="20"/>
      <c r="Y10" s="21"/>
      <c r="Z10" s="21"/>
      <c r="AA10" s="21"/>
    </row>
    <row r="11" spans="1:27" s="44" customFormat="1" ht="21.5" customHeight="1">
      <c r="A11" s="35" t="s">
        <v>26</v>
      </c>
      <c r="B11" s="53"/>
      <c r="C11" s="54"/>
      <c r="D11" s="54"/>
      <c r="E11" s="55"/>
      <c r="F11" s="49"/>
      <c r="G11" s="56"/>
      <c r="H11" s="56"/>
      <c r="I11" s="40" t="s">
        <v>27</v>
      </c>
      <c r="J11" s="56"/>
      <c r="K11" s="57"/>
      <c r="L11" s="41"/>
      <c r="M11" s="41"/>
      <c r="N11" s="41"/>
      <c r="O11" s="42"/>
      <c r="P11" s="43"/>
      <c r="Q11" s="43"/>
      <c r="R11" s="43"/>
      <c r="S11" s="43"/>
      <c r="T11" s="43"/>
      <c r="U11" s="43"/>
      <c r="V11" s="43"/>
      <c r="W11" s="43"/>
      <c r="X11" s="43"/>
    </row>
    <row r="12" spans="1:27" s="44" customFormat="1" ht="20.5">
      <c r="A12" s="46" t="s">
        <v>28</v>
      </c>
      <c r="B12" s="47">
        <v>790</v>
      </c>
      <c r="C12" s="47">
        <v>19742</v>
      </c>
      <c r="D12" s="47">
        <v>162150</v>
      </c>
      <c r="E12" s="48">
        <f>D12/C12</f>
        <v>8.2134535508053901</v>
      </c>
      <c r="F12" s="49">
        <f>(D12/(B12*365))</f>
        <v>0.56233743714236173</v>
      </c>
      <c r="G12" s="58">
        <f>B12/497</f>
        <v>1.5895372233400402</v>
      </c>
      <c r="H12" s="58">
        <f>B12/1588</f>
        <v>0.49748110831234255</v>
      </c>
      <c r="I12" s="50" t="s">
        <v>29</v>
      </c>
      <c r="J12" s="58"/>
      <c r="K12" s="59"/>
      <c r="L12" s="60"/>
      <c r="M12" s="41"/>
      <c r="N12" s="61"/>
      <c r="O12" s="42"/>
      <c r="P12" s="43"/>
      <c r="Q12" s="43"/>
      <c r="R12" s="43"/>
      <c r="S12" s="43"/>
      <c r="T12" s="43"/>
      <c r="U12" s="43"/>
      <c r="V12" s="43"/>
      <c r="W12" s="43"/>
      <c r="X12" s="43"/>
    </row>
    <row r="13" spans="1:27" s="51" customFormat="1" ht="27.5" customHeight="1">
      <c r="A13" s="46" t="s">
        <v>30</v>
      </c>
      <c r="B13" s="47">
        <v>390</v>
      </c>
      <c r="C13" s="47">
        <v>16405</v>
      </c>
      <c r="D13" s="47">
        <v>94127</v>
      </c>
      <c r="E13" s="48">
        <f>D13/C13</f>
        <v>5.7377019201462964</v>
      </c>
      <c r="F13" s="49">
        <f>(D13/(B13*365))</f>
        <v>0.66123638918159466</v>
      </c>
      <c r="G13" s="58">
        <f>B13/332</f>
        <v>1.1746987951807228</v>
      </c>
      <c r="H13" s="58">
        <f>B13/950</f>
        <v>0.41052631578947368</v>
      </c>
      <c r="I13" s="50" t="s">
        <v>31</v>
      </c>
      <c r="J13" s="48"/>
      <c r="K13" s="59"/>
      <c r="L13" s="60"/>
      <c r="M13" s="41"/>
      <c r="N13" s="57"/>
      <c r="O13" s="19"/>
      <c r="P13" s="20"/>
      <c r="Q13" s="20"/>
      <c r="R13" s="20"/>
      <c r="S13" s="20"/>
      <c r="T13" s="20"/>
      <c r="U13" s="20"/>
      <c r="V13" s="20"/>
      <c r="W13" s="20"/>
      <c r="X13" s="20"/>
      <c r="Y13" s="21"/>
      <c r="Z13" s="21"/>
      <c r="AA13" s="21"/>
    </row>
    <row r="14" spans="1:27" s="51" customFormat="1" ht="27.5" customHeight="1">
      <c r="A14" s="46" t="s">
        <v>32</v>
      </c>
      <c r="B14" s="47">
        <v>266</v>
      </c>
      <c r="C14" s="47">
        <v>12097</v>
      </c>
      <c r="D14" s="47">
        <v>51862</v>
      </c>
      <c r="E14" s="48">
        <f>D14/C14</f>
        <v>4.2871786393320654</v>
      </c>
      <c r="F14" s="49">
        <f>(D14/(B14*365))</f>
        <v>0.53416417756720569</v>
      </c>
      <c r="G14" s="58">
        <f>B14/106</f>
        <v>2.5094339622641511</v>
      </c>
      <c r="H14" s="58">
        <f>B14/541</f>
        <v>0.49168207024029575</v>
      </c>
      <c r="I14" s="50" t="s">
        <v>33</v>
      </c>
      <c r="J14" s="48"/>
      <c r="K14" s="59"/>
      <c r="L14" s="62"/>
      <c r="M14" s="41"/>
      <c r="N14" s="3"/>
      <c r="O14" s="19"/>
      <c r="P14" s="20"/>
      <c r="Q14" s="20"/>
      <c r="R14" s="20"/>
      <c r="S14" s="20"/>
      <c r="T14" s="20"/>
      <c r="U14" s="20"/>
      <c r="V14" s="20"/>
      <c r="W14" s="20"/>
      <c r="X14" s="20"/>
      <c r="Y14" s="21"/>
      <c r="Z14" s="21"/>
      <c r="AA14" s="21"/>
    </row>
    <row r="15" spans="1:27" s="51" customFormat="1" ht="27.5" customHeight="1">
      <c r="A15" s="46" t="s">
        <v>34</v>
      </c>
      <c r="B15" s="47">
        <v>73</v>
      </c>
      <c r="C15" s="47">
        <v>2770</v>
      </c>
      <c r="D15" s="47">
        <v>8406</v>
      </c>
      <c r="E15" s="48">
        <f>D15/C15</f>
        <v>3.0346570397111914</v>
      </c>
      <c r="F15" s="49">
        <f>(D15/(B15*365))</f>
        <v>0.31548132857947081</v>
      </c>
      <c r="G15" s="58">
        <f>B15/112</f>
        <v>0.6517857142857143</v>
      </c>
      <c r="H15" s="58">
        <f>B15/218</f>
        <v>0.33486238532110091</v>
      </c>
      <c r="I15" s="50" t="s">
        <v>35</v>
      </c>
      <c r="J15" s="48"/>
      <c r="K15" s="59"/>
      <c r="L15" s="60"/>
      <c r="M15" s="41"/>
      <c r="N15" s="3"/>
      <c r="O15" s="19"/>
      <c r="P15" s="20"/>
      <c r="Q15" s="20"/>
      <c r="R15" s="20"/>
      <c r="S15" s="20"/>
      <c r="T15" s="20"/>
      <c r="U15" s="20"/>
      <c r="V15" s="20"/>
      <c r="W15" s="20"/>
      <c r="X15" s="20"/>
      <c r="Y15" s="21"/>
      <c r="Z15" s="21"/>
      <c r="AA15" s="21"/>
    </row>
    <row r="16" spans="1:27" s="51" customFormat="1" ht="41">
      <c r="A16" s="63" t="s">
        <v>36</v>
      </c>
      <c r="B16" s="64">
        <v>192</v>
      </c>
      <c r="C16" s="64">
        <v>9340</v>
      </c>
      <c r="D16" s="64">
        <v>55680</v>
      </c>
      <c r="E16" s="65">
        <f>D16/C16</f>
        <v>5.9614561027837256</v>
      </c>
      <c r="F16" s="66">
        <f>(D16/(B16*365))</f>
        <v>0.79452054794520544</v>
      </c>
      <c r="G16" s="67">
        <f>B16/217</f>
        <v>0.88479262672811065</v>
      </c>
      <c r="H16" s="67">
        <f>B16/511</f>
        <v>0.37573385518590996</v>
      </c>
      <c r="I16" s="68" t="s">
        <v>37</v>
      </c>
      <c r="J16" s="65"/>
      <c r="K16" s="59"/>
      <c r="L16" s="62"/>
      <c r="M16" s="41"/>
      <c r="N16" s="3"/>
      <c r="O16" s="19"/>
      <c r="P16" s="20"/>
      <c r="Q16" s="20"/>
      <c r="R16" s="20"/>
      <c r="S16" s="20"/>
      <c r="T16" s="20"/>
      <c r="U16" s="20"/>
      <c r="V16" s="20"/>
      <c r="W16" s="20"/>
      <c r="X16" s="20"/>
      <c r="Y16" s="21"/>
      <c r="Z16" s="21"/>
      <c r="AA16" s="21"/>
    </row>
    <row r="17" spans="1:27" s="51" customFormat="1" ht="4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3"/>
      <c r="L17" s="69"/>
      <c r="M17" s="3"/>
      <c r="N17" s="3"/>
      <c r="O17" s="19"/>
      <c r="P17" s="20"/>
      <c r="Q17" s="20"/>
      <c r="R17" s="20"/>
      <c r="S17" s="20"/>
      <c r="T17" s="20"/>
      <c r="U17" s="20"/>
      <c r="V17" s="20"/>
      <c r="W17" s="20"/>
      <c r="X17" s="20"/>
      <c r="Y17" s="21"/>
      <c r="Z17" s="21"/>
      <c r="AA17" s="21"/>
    </row>
    <row r="18" spans="1:27" s="21" customFormat="1" ht="15" customHeight="1">
      <c r="A18" s="70" t="s">
        <v>38</v>
      </c>
      <c r="B18" s="70"/>
      <c r="C18" s="70"/>
      <c r="D18" s="71"/>
      <c r="E18" s="71"/>
      <c r="F18" s="71"/>
      <c r="G18" s="72" t="s">
        <v>39</v>
      </c>
      <c r="H18" s="72"/>
      <c r="I18" s="72"/>
      <c r="J18" s="71"/>
      <c r="K18" s="73"/>
      <c r="L18" s="73"/>
      <c r="M18" s="73"/>
      <c r="N18" s="73"/>
      <c r="O18" s="74"/>
      <c r="P18" s="75"/>
      <c r="Q18" s="75"/>
      <c r="R18" s="75"/>
      <c r="S18" s="75"/>
      <c r="T18" s="75"/>
      <c r="U18" s="75"/>
      <c r="V18" s="75"/>
      <c r="W18" s="75"/>
      <c r="X18" s="75"/>
    </row>
    <row r="19" spans="1:27" s="21" customFormat="1" ht="17" customHeight="1">
      <c r="A19" s="70" t="s">
        <v>40</v>
      </c>
      <c r="B19" s="70"/>
      <c r="C19" s="70"/>
      <c r="D19" s="71"/>
      <c r="E19" s="71"/>
      <c r="F19" s="71"/>
      <c r="G19" s="71"/>
      <c r="H19" s="71"/>
      <c r="I19" s="71" t="s">
        <v>41</v>
      </c>
      <c r="J19" s="71"/>
      <c r="K19" s="73"/>
      <c r="L19" s="73"/>
      <c r="M19" s="73"/>
      <c r="N19" s="73"/>
      <c r="O19" s="74"/>
      <c r="P19" s="75"/>
      <c r="Q19" s="75"/>
      <c r="R19" s="75"/>
      <c r="S19" s="75"/>
      <c r="T19" s="75"/>
      <c r="U19" s="75"/>
      <c r="V19" s="75"/>
      <c r="W19" s="75"/>
      <c r="X19" s="75"/>
    </row>
    <row r="20" spans="1:27" s="21" customFormat="1" ht="30.5" customHeight="1">
      <c r="A20" s="76" t="s">
        <v>42</v>
      </c>
      <c r="B20" s="76"/>
      <c r="C20" s="76"/>
      <c r="D20" s="71"/>
      <c r="E20" s="71"/>
      <c r="F20" s="71"/>
      <c r="G20" s="71"/>
      <c r="H20" s="72" t="s">
        <v>43</v>
      </c>
      <c r="I20" s="72"/>
      <c r="J20" s="71"/>
      <c r="K20" s="73"/>
      <c r="L20" s="73"/>
      <c r="M20" s="73"/>
      <c r="N20" s="73"/>
      <c r="O20" s="74"/>
      <c r="P20" s="75"/>
      <c r="Q20" s="75"/>
      <c r="R20" s="75"/>
      <c r="S20" s="75"/>
      <c r="T20" s="75"/>
      <c r="U20" s="75"/>
      <c r="V20" s="75"/>
      <c r="W20" s="75"/>
      <c r="X20" s="75"/>
    </row>
    <row r="21" spans="1:27" s="78" customFormat="1" ht="6.75" customHeight="1">
      <c r="A21" s="1"/>
      <c r="B21" s="1"/>
      <c r="C21" s="1"/>
      <c r="D21" s="1"/>
      <c r="E21" s="1"/>
      <c r="F21" s="1"/>
      <c r="G21" s="1"/>
      <c r="H21" s="77"/>
      <c r="I21" s="77"/>
      <c r="J21" s="1"/>
      <c r="K21" s="3"/>
      <c r="L21" s="3"/>
      <c r="M21" s="3"/>
      <c r="N21" s="3"/>
      <c r="O21" s="19"/>
      <c r="P21" s="20"/>
      <c r="Q21" s="20"/>
      <c r="R21" s="20"/>
      <c r="S21" s="20"/>
      <c r="T21" s="20"/>
      <c r="U21" s="20"/>
      <c r="V21" s="20"/>
      <c r="W21" s="20"/>
      <c r="X21" s="20"/>
    </row>
    <row r="22" spans="1:27" s="78" customFormat="1">
      <c r="A22" s="1"/>
      <c r="B22" s="1"/>
      <c r="C22" s="1"/>
      <c r="D22" s="1"/>
      <c r="E22" s="1"/>
      <c r="F22" s="1"/>
      <c r="G22" s="1"/>
      <c r="H22" s="1"/>
      <c r="I22" s="1"/>
      <c r="J22" s="1"/>
      <c r="K22" s="3"/>
      <c r="L22" s="3"/>
      <c r="M22" s="3"/>
      <c r="N22" s="3"/>
      <c r="O22" s="79"/>
      <c r="P22" s="80"/>
      <c r="Q22" s="80"/>
      <c r="R22" s="80"/>
      <c r="S22" s="80"/>
      <c r="T22" s="80"/>
      <c r="U22" s="80"/>
      <c r="V22" s="80"/>
      <c r="W22" s="80"/>
      <c r="X22" s="80"/>
    </row>
    <row r="23" spans="1:27" s="78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3"/>
      <c r="L23" s="3"/>
      <c r="M23" s="3"/>
      <c r="N23" s="3"/>
      <c r="O23" s="79"/>
      <c r="P23" s="80"/>
      <c r="Q23" s="80"/>
      <c r="R23" s="80"/>
      <c r="S23" s="80"/>
      <c r="T23" s="80"/>
      <c r="U23" s="80"/>
      <c r="V23" s="80"/>
      <c r="W23" s="80"/>
      <c r="X23" s="80"/>
    </row>
    <row r="24" spans="1:27" s="78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3"/>
      <c r="L24" s="3"/>
      <c r="M24" s="3"/>
      <c r="N24" s="3"/>
      <c r="O24" s="79"/>
      <c r="P24" s="80"/>
      <c r="Q24" s="80"/>
      <c r="R24" s="80"/>
      <c r="S24" s="80"/>
      <c r="T24" s="80"/>
      <c r="U24" s="80"/>
      <c r="V24" s="80"/>
      <c r="W24" s="80"/>
      <c r="X24" s="80"/>
    </row>
    <row r="25" spans="1:27" s="78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3"/>
      <c r="L25" s="3"/>
      <c r="M25" s="3"/>
      <c r="N25" s="3"/>
      <c r="O25" s="79"/>
      <c r="P25" s="80"/>
      <c r="Q25" s="80"/>
      <c r="R25" s="80"/>
      <c r="S25" s="80"/>
      <c r="T25" s="80"/>
      <c r="U25" s="80"/>
      <c r="V25" s="80"/>
      <c r="W25" s="80"/>
      <c r="X25" s="80"/>
    </row>
    <row r="26" spans="1:27" s="78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3"/>
      <c r="L26" s="3"/>
      <c r="M26" s="3"/>
      <c r="N26" s="3"/>
      <c r="O26" s="79"/>
      <c r="P26" s="80"/>
      <c r="Q26" s="80"/>
      <c r="R26" s="80"/>
      <c r="S26" s="80"/>
      <c r="T26" s="80"/>
      <c r="U26" s="80"/>
      <c r="V26" s="80"/>
      <c r="W26" s="80"/>
      <c r="X26" s="80"/>
    </row>
    <row r="27" spans="1:27" s="51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3"/>
      <c r="L27" s="3"/>
      <c r="M27" s="3"/>
      <c r="N27" s="3"/>
      <c r="O27" s="19"/>
      <c r="P27" s="20"/>
      <c r="Q27" s="20"/>
      <c r="R27" s="20"/>
      <c r="S27" s="20"/>
      <c r="T27" s="20"/>
      <c r="U27" s="20"/>
      <c r="V27" s="20"/>
      <c r="W27" s="20"/>
      <c r="X27" s="20"/>
      <c r="Y27" s="21"/>
      <c r="Z27" s="21"/>
      <c r="AA27" s="21"/>
    </row>
    <row r="28" spans="1:27" s="51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3"/>
      <c r="L28" s="3"/>
      <c r="M28" s="3"/>
      <c r="N28" s="3"/>
      <c r="O28" s="19"/>
      <c r="P28" s="20"/>
      <c r="Q28" s="20"/>
      <c r="R28" s="20"/>
      <c r="S28" s="20"/>
      <c r="T28" s="20"/>
      <c r="U28" s="20"/>
      <c r="V28" s="20"/>
      <c r="W28" s="20"/>
      <c r="X28" s="20"/>
      <c r="Y28" s="21"/>
      <c r="Z28" s="21"/>
      <c r="AA28" s="21"/>
    </row>
    <row r="29" spans="1:27" s="51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3"/>
      <c r="L29" s="3"/>
      <c r="M29" s="3"/>
      <c r="N29" s="3"/>
      <c r="O29" s="19"/>
      <c r="P29" s="20"/>
      <c r="Q29" s="20"/>
      <c r="R29" s="20"/>
      <c r="S29" s="20"/>
      <c r="T29" s="20"/>
      <c r="U29" s="20"/>
      <c r="V29" s="20"/>
      <c r="W29" s="20"/>
      <c r="X29" s="20"/>
      <c r="Y29" s="21"/>
      <c r="Z29" s="21"/>
      <c r="AA29" s="21"/>
    </row>
    <row r="30" spans="1:27" s="51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3"/>
      <c r="L30" s="3"/>
      <c r="M30" s="3"/>
      <c r="N30" s="3"/>
      <c r="O30" s="19"/>
      <c r="P30" s="20"/>
      <c r="Q30" s="20"/>
      <c r="R30" s="20"/>
      <c r="S30" s="20"/>
      <c r="T30" s="20"/>
      <c r="U30" s="20"/>
      <c r="V30" s="20"/>
      <c r="W30" s="20"/>
      <c r="X30" s="20"/>
      <c r="Y30" s="21"/>
      <c r="Z30" s="21"/>
      <c r="AA30" s="21"/>
    </row>
    <row r="31" spans="1:27" s="51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3"/>
      <c r="L31" s="3"/>
      <c r="M31" s="3"/>
      <c r="N31" s="3"/>
      <c r="O31" s="19"/>
      <c r="P31" s="20"/>
      <c r="Q31" s="20"/>
      <c r="R31" s="20"/>
      <c r="S31" s="20"/>
      <c r="T31" s="20"/>
      <c r="U31" s="20"/>
      <c r="V31" s="20"/>
      <c r="W31" s="20"/>
      <c r="X31" s="20"/>
      <c r="Y31" s="21"/>
      <c r="Z31" s="21"/>
      <c r="AA31" s="21"/>
    </row>
  </sheetData>
  <mergeCells count="10">
    <mergeCell ref="A18:C18"/>
    <mergeCell ref="G18:I18"/>
    <mergeCell ref="A19:C19"/>
    <mergeCell ref="H20:I20"/>
    <mergeCell ref="A2:I2"/>
    <mergeCell ref="A3:I3"/>
    <mergeCell ref="A4:I4"/>
    <mergeCell ref="A5:B5"/>
    <mergeCell ref="A6:A7"/>
    <mergeCell ref="I6:I7"/>
  </mergeCells>
  <printOptions horizontalCentered="1"/>
  <pageMargins left="0.25" right="0.38" top="0.24" bottom="0.5" header="0" footer="0.25"/>
  <pageSetup paperSize="9" scale="99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مؤشرات أداء المستشفيات الحكومية</Title_Ar>
    <Description_Ar xmlns="667bc8ee-7384-4122-9de8-16030d351779" xsi:nil="true"/>
    <BIUrl xmlns="d559c9b0-d25f-41f7-81fc-95dc7d8a504e" xsi:nil="true"/>
    <Publishing_Date xmlns="667bc8ee-7384-4122-9de8-16030d351779">2023-12-31T20:00:00+00:00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4</ReportOrder>
  </documentManagement>
</p:properties>
</file>

<file path=customXml/itemProps1.xml><?xml version="1.0" encoding="utf-8"?>
<ds:datastoreItem xmlns:ds="http://schemas.openxmlformats.org/officeDocument/2006/customXml" ds:itemID="{EAB98FB4-A6C4-49F3-8845-32B0143D1E4E}"/>
</file>

<file path=customXml/itemProps2.xml><?xml version="1.0" encoding="utf-8"?>
<ds:datastoreItem xmlns:ds="http://schemas.openxmlformats.org/officeDocument/2006/customXml" ds:itemID="{8B0B251D-EA92-46E0-B9D7-60E04AE51CA4}"/>
</file>

<file path=customXml/itemProps3.xml><?xml version="1.0" encoding="utf-8"?>
<ds:datastoreItem xmlns:ds="http://schemas.openxmlformats.org/officeDocument/2006/customXml" ds:itemID="{DD2A5537-ECF8-4AB4-8626-D357C9F600AC}"/>
</file>

<file path=customXml/itemProps4.xml><?xml version="1.0" encoding="utf-8"?>
<ds:datastoreItem xmlns:ds="http://schemas.openxmlformats.org/officeDocument/2006/customXml" ds:itemID="{1FFD2EF2-32E1-45F8-8B3D-AA8BA5AEF0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04 -06 Table</vt:lpstr>
      <vt:lpstr>'جدول 04 -06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Government Hospitals Performance Indicators</dc:title>
  <dc:creator>Afaf Kamal Mahmood</dc:creator>
  <cp:lastModifiedBy>Afaf Kamal Mahmood</cp:lastModifiedBy>
  <dcterms:created xsi:type="dcterms:W3CDTF">2025-12-30T11:18:43Z</dcterms:created>
  <dcterms:modified xsi:type="dcterms:W3CDTF">2025-12-30T11:19:26Z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