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13_ncr:1_{AE54DEB3-6A8A-4EAA-A737-8938CF9FA9D5}" xr6:coauthVersionLast="47" xr6:coauthVersionMax="47" xr10:uidLastSave="{00000000-0000-0000-0000-000000000000}"/>
  <bookViews>
    <workbookView xWindow="-103" yWindow="-103" windowWidth="16663" windowHeight="8743" xr2:uid="{1605A191-3EA9-41E2-AAE6-47D0128B5928}"/>
  </bookViews>
  <sheets>
    <sheet name="جدول  19 -11 Table " sheetId="1" r:id="rId1"/>
  </sheets>
  <definedNames>
    <definedName name="_xlnm.Print_Area" localSheetId="0">'جدول  19 -11 Table 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D17" i="1"/>
  <c r="D16" i="1"/>
  <c r="D15" i="1"/>
  <c r="D14" i="1"/>
  <c r="D13" i="1"/>
  <c r="D12" i="1"/>
  <c r="D11" i="1"/>
  <c r="D10" i="1"/>
  <c r="D9" i="1"/>
  <c r="D8" i="1"/>
  <c r="D18" i="1" s="1"/>
</calcChain>
</file>

<file path=xl/sharedStrings.xml><?xml version="1.0" encoding="utf-8"?>
<sst xmlns="http://schemas.openxmlformats.org/spreadsheetml/2006/main" count="52" uniqueCount="32">
  <si>
    <t xml:space="preserve">أطوال الطرق حسب التصنيف* - إمارة دبي </t>
  </si>
  <si>
    <t>Length of Roads by Classification* - Emirate of Dubai</t>
  </si>
  <si>
    <t>( 2022 - 2020 )</t>
  </si>
  <si>
    <t>جــدول ( 19 - 11 )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</si>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</sst>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5">
    <font>
      <sz val="12"/>
      <color theme="1"/>
      <name val="Dubai"/>
      <family val="2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quotePrefix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2" fillId="2" borderId="2" xfId="3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right" vertical="center" wrapText="1" indent="1"/>
    </xf>
    <xf numFmtId="0" fontId="12" fillId="3" borderId="0" xfId="1" applyFont="1" applyFill="1" applyAlignment="1">
      <alignment horizontal="right" vertical="center" wrapText="1" indent="1"/>
    </xf>
    <xf numFmtId="3" fontId="13" fillId="3" borderId="0" xfId="1" applyNumberFormat="1" applyFont="1" applyFill="1" applyAlignment="1">
      <alignment horizontal="center" vertical="center" wrapText="1"/>
    </xf>
    <xf numFmtId="2" fontId="13" fillId="3" borderId="0" xfId="4" applyNumberFormat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 indent="1" readingOrder="1"/>
    </xf>
    <xf numFmtId="0" fontId="12" fillId="3" borderId="4" xfId="1" applyFont="1" applyFill="1" applyBorder="1" applyAlignment="1">
      <alignment horizontal="left" vertical="center" wrapText="1" indent="1" readingOrder="1"/>
    </xf>
    <xf numFmtId="2" fontId="4" fillId="0" borderId="0" xfId="2" applyNumberFormat="1" applyFont="1" applyAlignment="1">
      <alignment vertical="center"/>
    </xf>
    <xf numFmtId="0" fontId="12" fillId="3" borderId="0" xfId="1" applyFont="1" applyFill="1" applyAlignment="1">
      <alignment horizontal="right" vertical="center" wrapText="1" indent="1"/>
    </xf>
    <xf numFmtId="2" fontId="13" fillId="3" borderId="0" xfId="5" applyNumberFormat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 indent="1" readingOrder="1"/>
    </xf>
    <xf numFmtId="0" fontId="12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right" vertical="center" wrapText="1" indent="1"/>
    </xf>
    <xf numFmtId="3" fontId="13" fillId="2" borderId="0" xfId="1" applyNumberFormat="1" applyFont="1" applyFill="1" applyAlignment="1">
      <alignment horizontal="center" vertical="center" wrapText="1"/>
    </xf>
    <xf numFmtId="2" fontId="13" fillId="2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 indent="1" readingOrder="1"/>
    </xf>
    <xf numFmtId="0" fontId="12" fillId="2" borderId="0" xfId="1" applyFont="1" applyFill="1" applyAlignment="1">
      <alignment horizontal="left" vertical="center" wrapText="1" indent="1" readingOrder="1"/>
    </xf>
    <xf numFmtId="2" fontId="13" fillId="2" borderId="0" xfId="5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Alignment="1">
      <alignment horizontal="center" vertical="center" wrapText="1"/>
    </xf>
    <xf numFmtId="3" fontId="15" fillId="2" borderId="0" xfId="1" applyNumberFormat="1" applyFont="1" applyFill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3" fontId="12" fillId="0" borderId="5" xfId="3" applyNumberFormat="1" applyFont="1" applyBorder="1" applyAlignment="1">
      <alignment horizontal="center" vertical="center" wrapText="1"/>
    </xf>
    <xf numFmtId="2" fontId="12" fillId="0" borderId="5" xfId="5" applyNumberFormat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right" vertical="top" wrapText="1" readingOrder="2"/>
    </xf>
    <xf numFmtId="0" fontId="16" fillId="0" borderId="4" xfId="1" applyFont="1" applyBorder="1" applyAlignment="1">
      <alignment vertical="center" wrapText="1" readingOrder="1"/>
    </xf>
    <xf numFmtId="0" fontId="16" fillId="0" borderId="0" xfId="1" applyFont="1" applyAlignment="1">
      <alignment horizontal="right" vertical="center" wrapText="1"/>
    </xf>
    <xf numFmtId="10" fontId="17" fillId="0" borderId="0" xfId="4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center" wrapText="1"/>
    </xf>
    <xf numFmtId="0" fontId="18" fillId="0" borderId="0" xfId="1" applyFont="1" applyAlignment="1">
      <alignment horizontal="left" vertical="center" wrapText="1"/>
    </xf>
    <xf numFmtId="3" fontId="19" fillId="0" borderId="0" xfId="2" applyNumberFormat="1" applyFont="1" applyAlignment="1">
      <alignment horizontal="right" vertical="center" readingOrder="2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horizontal="left" vertical="center" wrapText="1" readingOrder="1"/>
    </xf>
    <xf numFmtId="164" fontId="20" fillId="0" borderId="0" xfId="2" applyNumberFormat="1" applyFont="1" applyAlignment="1">
      <alignment vertical="center" wrapText="1" readingOrder="1"/>
    </xf>
    <xf numFmtId="0" fontId="22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</cellXfs>
  <cellStyles count="6">
    <cellStyle name="Normal" xfId="0" builtinId="0"/>
    <cellStyle name="Normal 2" xfId="3" xr:uid="{FF61876F-9F8B-44F5-ABBA-8A0E1DBBC431}"/>
    <cellStyle name="Normal 3" xfId="2" xr:uid="{7EF420B5-D523-4893-9521-F6C300940BD2}"/>
    <cellStyle name="Normal_Road Length2007-2011-NBS-April8 2012" xfId="1" xr:uid="{2CF44751-219A-4034-BD15-144498EB8249}"/>
    <cellStyle name="Percent 2" xfId="4" xr:uid="{64B22866-8A02-4DE7-B69B-AC2D80E249B0}"/>
    <cellStyle name="Percent 2 2" xfId="5" xr:uid="{E2A751A5-C62C-43CB-94C7-D4AB67B1E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543D54E-1661-4376-A0EE-68B22FA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2074643" y="0"/>
          <a:ext cx="285205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761849</xdr:colOff>
      <xdr:row>0</xdr:row>
      <xdr:rowOff>9525</xdr:rowOff>
    </xdr:from>
    <xdr:to>
      <xdr:col>9</xdr:col>
      <xdr:colOff>1190474</xdr:colOff>
      <xdr:row>0</xdr:row>
      <xdr:rowOff>561975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BC3B627-2DD9-4C7F-ABB2-DDA4668D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5501183" y="9525"/>
          <a:ext cx="131036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9498-23B4-4042-957E-1CA7B5B52F31}">
  <sheetPr>
    <tabColor theme="2"/>
  </sheetPr>
  <dimension ref="A1:AG38"/>
  <sheetViews>
    <sheetView showGridLines="0" rightToLeft="1" tabSelected="1" view="pageBreakPreview" topLeftCell="A8" zoomScale="90" zoomScaleNormal="75" zoomScaleSheetLayoutView="90" workbookViewId="0">
      <selection activeCell="L15" sqref="L15"/>
    </sheetView>
  </sheetViews>
  <sheetFormatPr defaultColWidth="7.9296875" defaultRowHeight="18.45"/>
  <cols>
    <col min="1" max="1" width="13.46484375" style="2" customWidth="1"/>
    <col min="2" max="2" width="10.265625" style="2" customWidth="1"/>
    <col min="3" max="3" width="14.73046875" style="2" bestFit="1" customWidth="1"/>
    <col min="4" max="4" width="6.9296875" style="2" customWidth="1"/>
    <col min="5" max="5" width="14.73046875" style="2" customWidth="1"/>
    <col min="6" max="6" width="7.796875" style="2" customWidth="1"/>
    <col min="7" max="7" width="14.73046875" style="2" customWidth="1"/>
    <col min="8" max="8" width="7.3984375" style="2" customWidth="1"/>
    <col min="9" max="9" width="10.796875" style="2" customWidth="1"/>
    <col min="10" max="10" width="15.33203125" style="2" customWidth="1"/>
    <col min="11" max="33" width="7.9296875" style="2"/>
    <col min="34" max="16384" width="7.9296875" style="3"/>
  </cols>
  <sheetData>
    <row r="1" spans="1:33" ht="6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33" s="6" customFormat="1" ht="22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21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8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25.5" customHeight="1">
      <c r="A5" s="10" t="s">
        <v>3</v>
      </c>
      <c r="B5" s="11"/>
      <c r="C5" s="11"/>
      <c r="D5" s="11"/>
      <c r="E5" s="1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2" customFormat="1" ht="24.75" customHeight="1">
      <c r="A6" s="13" t="s">
        <v>4</v>
      </c>
      <c r="B6" s="14" t="s">
        <v>5</v>
      </c>
      <c r="C6" s="15">
        <v>2020</v>
      </c>
      <c r="D6" s="16"/>
      <c r="E6" s="14">
        <v>2021</v>
      </c>
      <c r="F6" s="14"/>
      <c r="G6" s="14">
        <v>2022</v>
      </c>
      <c r="H6" s="14"/>
      <c r="I6" s="17" t="s">
        <v>6</v>
      </c>
      <c r="J6" s="18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2" customFormat="1" ht="41.25" customHeight="1">
      <c r="A7" s="13"/>
      <c r="B7" s="14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7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12" customFormat="1" ht="20.05" customHeight="1">
      <c r="A8" s="21" t="s">
        <v>10</v>
      </c>
      <c r="B8" s="22" t="s">
        <v>11</v>
      </c>
      <c r="C8" s="23">
        <v>1126</v>
      </c>
      <c r="D8" s="24">
        <f xml:space="preserve"> 0.0616817310325938*100</f>
        <v>6.1681731032593801</v>
      </c>
      <c r="E8" s="23">
        <v>1138</v>
      </c>
      <c r="F8" s="24">
        <v>6.1596752368064953</v>
      </c>
      <c r="G8" s="23">
        <v>1150</v>
      </c>
      <c r="H8" s="24">
        <v>6.1274509803921564</v>
      </c>
      <c r="I8" s="25" t="s">
        <v>12</v>
      </c>
      <c r="J8" s="26" t="s">
        <v>13</v>
      </c>
      <c r="K8" s="2"/>
      <c r="L8" s="2"/>
      <c r="M8" s="2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2" customFormat="1" ht="20.05" customHeight="1">
      <c r="A9" s="28"/>
      <c r="B9" s="22" t="s">
        <v>14</v>
      </c>
      <c r="C9" s="23">
        <v>3067</v>
      </c>
      <c r="D9" s="29">
        <f>0.168008764721994*100</f>
        <v>16.800876472199398</v>
      </c>
      <c r="E9" s="23">
        <v>3095</v>
      </c>
      <c r="F9" s="29">
        <v>16.752368064952638</v>
      </c>
      <c r="G9" s="23">
        <v>3145</v>
      </c>
      <c r="H9" s="29">
        <v>16.757246376811594</v>
      </c>
      <c r="I9" s="25" t="s">
        <v>15</v>
      </c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12" customFormat="1" ht="20.05" customHeight="1">
      <c r="A10" s="31" t="s">
        <v>16</v>
      </c>
      <c r="B10" s="32" t="s">
        <v>11</v>
      </c>
      <c r="C10" s="33">
        <v>880</v>
      </c>
      <c r="D10" s="34">
        <f>0.0482059709668584*100</f>
        <v>4.82059709668584</v>
      </c>
      <c r="E10" s="33">
        <v>880</v>
      </c>
      <c r="F10" s="34">
        <v>4.7631935047361296</v>
      </c>
      <c r="G10" s="33">
        <v>880</v>
      </c>
      <c r="H10" s="34">
        <v>4.6888320545609545</v>
      </c>
      <c r="I10" s="35" t="s">
        <v>12</v>
      </c>
      <c r="J10" s="36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12" customFormat="1" ht="20.05" customHeight="1">
      <c r="A11" s="31"/>
      <c r="B11" s="32" t="s">
        <v>14</v>
      </c>
      <c r="C11" s="33">
        <v>1866</v>
      </c>
      <c r="D11" s="37">
        <f>0.102218570254725*100</f>
        <v>10.221857025472501</v>
      </c>
      <c r="E11" s="33">
        <v>1886</v>
      </c>
      <c r="F11" s="37">
        <v>10.208389715832206</v>
      </c>
      <c r="G11" s="33">
        <v>1886</v>
      </c>
      <c r="H11" s="37">
        <v>10.049019607843137</v>
      </c>
      <c r="I11" s="35" t="s">
        <v>15</v>
      </c>
      <c r="J11" s="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2" customFormat="1" ht="20.05" customHeight="1">
      <c r="A12" s="28" t="s">
        <v>18</v>
      </c>
      <c r="B12" s="22" t="s">
        <v>11</v>
      </c>
      <c r="C12" s="23">
        <v>256</v>
      </c>
      <c r="D12" s="24">
        <f>0.0140235551903588*100</f>
        <v>1.4023555190358801</v>
      </c>
      <c r="E12" s="23">
        <v>278</v>
      </c>
      <c r="F12" s="24">
        <v>1.5047361299052775</v>
      </c>
      <c r="G12" s="23">
        <v>278</v>
      </c>
      <c r="H12" s="24">
        <v>1.4812446717817562</v>
      </c>
      <c r="I12" s="25" t="s">
        <v>12</v>
      </c>
      <c r="J12" s="30" t="s">
        <v>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12" customFormat="1" ht="20.05" customHeight="1">
      <c r="A13" s="28"/>
      <c r="B13" s="22" t="s">
        <v>14</v>
      </c>
      <c r="C13" s="38">
        <v>1413</v>
      </c>
      <c r="D13" s="29">
        <f>0.0774034511092851*100</f>
        <v>7.7403451109285104</v>
      </c>
      <c r="E13" s="38">
        <v>1525</v>
      </c>
      <c r="F13" s="29">
        <v>8.2543978349120426</v>
      </c>
      <c r="G13" s="38">
        <v>1599</v>
      </c>
      <c r="H13" s="29">
        <v>8.5198209718670075</v>
      </c>
      <c r="I13" s="25" t="s">
        <v>15</v>
      </c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2" customFormat="1" ht="20.05" customHeight="1">
      <c r="A14" s="31" t="s">
        <v>20</v>
      </c>
      <c r="B14" s="32" t="s">
        <v>11</v>
      </c>
      <c r="C14" s="33">
        <v>811</v>
      </c>
      <c r="D14" s="34">
        <f>0.044426184606957*100</f>
        <v>4.4426184606956998</v>
      </c>
      <c r="E14" s="33">
        <v>811</v>
      </c>
      <c r="F14" s="34">
        <v>4.3897158322056828</v>
      </c>
      <c r="G14" s="33">
        <v>811</v>
      </c>
      <c r="H14" s="34">
        <v>4.3211849957374255</v>
      </c>
      <c r="I14" s="35" t="s">
        <v>12</v>
      </c>
      <c r="J14" s="36" t="s">
        <v>21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12" customFormat="1" ht="20.05" customHeight="1">
      <c r="A15" s="31"/>
      <c r="B15" s="32" t="s">
        <v>14</v>
      </c>
      <c r="C15" s="39">
        <v>2865</v>
      </c>
      <c r="D15" s="37">
        <f>0.156943303204601*100</f>
        <v>15.6943303204601</v>
      </c>
      <c r="E15" s="39">
        <v>2865</v>
      </c>
      <c r="F15" s="37">
        <v>15.507442489851151</v>
      </c>
      <c r="G15" s="39">
        <v>2870</v>
      </c>
      <c r="H15" s="37">
        <v>15.291986359761294</v>
      </c>
      <c r="I15" s="35" t="s">
        <v>15</v>
      </c>
      <c r="J15" s="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2" customFormat="1" ht="40" customHeight="1">
      <c r="A16" s="22" t="s">
        <v>22</v>
      </c>
      <c r="B16" s="22" t="s">
        <v>11</v>
      </c>
      <c r="C16" s="23">
        <v>1843</v>
      </c>
      <c r="D16" s="29">
        <f>0.100958641468091*100</f>
        <v>10.095864146809101</v>
      </c>
      <c r="E16" s="23">
        <v>1843</v>
      </c>
      <c r="F16" s="29">
        <v>9.9756427604871458</v>
      </c>
      <c r="G16" s="23">
        <v>1874</v>
      </c>
      <c r="H16" s="29">
        <v>9.9850809889173071</v>
      </c>
      <c r="I16" s="25" t="s">
        <v>12</v>
      </c>
      <c r="J16" s="25" t="s">
        <v>23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2" customFormat="1" ht="40" customHeight="1">
      <c r="A17" s="32" t="s">
        <v>24</v>
      </c>
      <c r="B17" s="32" t="s">
        <v>11</v>
      </c>
      <c r="C17" s="39">
        <v>4128</v>
      </c>
      <c r="D17" s="37">
        <f>0.226129827444536*100</f>
        <v>22.6129827444536</v>
      </c>
      <c r="E17" s="39">
        <v>4154</v>
      </c>
      <c r="F17" s="37">
        <v>22.484438430311233</v>
      </c>
      <c r="G17" s="39">
        <v>4275</v>
      </c>
      <c r="H17" s="37">
        <v>22.778132992327365</v>
      </c>
      <c r="I17" s="35" t="s">
        <v>12</v>
      </c>
      <c r="J17" s="35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2" customFormat="1" ht="23.6" customHeight="1">
      <c r="A18" s="40" t="s">
        <v>26</v>
      </c>
      <c r="B18" s="40"/>
      <c r="C18" s="41">
        <v>18255</v>
      </c>
      <c r="D18" s="42">
        <f>SUM(D8:D17)</f>
        <v>100.00000000000001</v>
      </c>
      <c r="E18" s="41">
        <v>18475</v>
      </c>
      <c r="F18" s="42">
        <f>SUM(F8:F17)</f>
        <v>100</v>
      </c>
      <c r="G18" s="41">
        <f>SUM(G8:G17)</f>
        <v>18768</v>
      </c>
      <c r="H18" s="42">
        <f>SUM(H8:H17)</f>
        <v>100</v>
      </c>
      <c r="I18" s="40" t="s">
        <v>27</v>
      </c>
      <c r="J18" s="4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2" customFormat="1" ht="20.149999999999999" customHeight="1">
      <c r="A19" s="43" t="s">
        <v>28</v>
      </c>
      <c r="B19" s="43"/>
      <c r="C19" s="43"/>
      <c r="D19" s="43"/>
      <c r="E19" s="43"/>
      <c r="F19" s="44" t="s">
        <v>29</v>
      </c>
      <c r="G19" s="44"/>
      <c r="H19" s="44"/>
      <c r="I19" s="44"/>
      <c r="J19" s="4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2" customFormat="1" ht="19.5" customHeight="1">
      <c r="A20" s="45" t="s">
        <v>30</v>
      </c>
      <c r="B20" s="45"/>
      <c r="C20" s="46"/>
      <c r="D20" s="46"/>
      <c r="E20" s="47"/>
      <c r="F20" s="46"/>
      <c r="G20" s="48" t="s">
        <v>31</v>
      </c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53" customFormat="1" ht="17.149999999999999">
      <c r="A21" s="49"/>
      <c r="B21" s="50"/>
      <c r="C21" s="51"/>
      <c r="D21" s="51"/>
      <c r="E21" s="51"/>
      <c r="F21" s="52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3" s="53" customFormat="1" ht="15.75" customHeight="1">
      <c r="A22" s="54"/>
      <c r="B22" s="50"/>
      <c r="C22" s="55"/>
      <c r="D22" s="55"/>
      <c r="E22" s="55"/>
      <c r="F22" s="54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3" s="12" customFormat="1" ht="9" customHeight="1">
      <c r="A23" s="56"/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12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1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1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12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12" customFormat="1" ht="7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2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2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2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2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1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1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1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</sheetData>
  <mergeCells count="26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C6:D6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أطوال الطرق حسب التصنيف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18ED81C8-B0CB-498E-839A-D0926412A2D3}"/>
</file>

<file path=customXml/itemProps2.xml><?xml version="1.0" encoding="utf-8"?>
<ds:datastoreItem xmlns:ds="http://schemas.openxmlformats.org/officeDocument/2006/customXml" ds:itemID="{9558BB98-198B-46DD-8F77-24D04ED2C9B3}"/>
</file>

<file path=customXml/itemProps3.xml><?xml version="1.0" encoding="utf-8"?>
<ds:datastoreItem xmlns:ds="http://schemas.openxmlformats.org/officeDocument/2006/customXml" ds:itemID="{255BD37B-7ACC-428E-A685-6384B49666F6}"/>
</file>

<file path=customXml/itemProps4.xml><?xml version="1.0" encoding="utf-8"?>
<ds:datastoreItem xmlns:ds="http://schemas.openxmlformats.org/officeDocument/2006/customXml" ds:itemID="{1FD04519-B2BE-41E1-BDCA-E88802EA7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19 -11 Table </vt:lpstr>
      <vt:lpstr>'جدول  19 -11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Roads by Classification</dc:title>
  <dc:creator>Afaf Kamal Mahmood</dc:creator>
  <cp:lastModifiedBy>Afaf Kamal Mahmood</cp:lastModifiedBy>
  <dcterms:created xsi:type="dcterms:W3CDTF">2023-05-09T08:02:31Z</dcterms:created>
  <dcterms:modified xsi:type="dcterms:W3CDTF">2023-05-09T08:02:57Z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