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سادس - الصحة والسلامة\"/>
    </mc:Choice>
  </mc:AlternateContent>
  <xr:revisionPtr revIDLastSave="0" documentId="13_ncr:1_{50C342C6-D768-498A-81A8-12B6255C490F}" xr6:coauthVersionLast="36" xr6:coauthVersionMax="36" xr10:uidLastSave="{00000000-0000-0000-0000-000000000000}"/>
  <bookViews>
    <workbookView xWindow="0" yWindow="0" windowWidth="24000" windowHeight="8325" xr2:uid="{E502FC1D-2D55-4B55-8249-6B1A7016DDB4}"/>
  </bookViews>
  <sheets>
    <sheet name="جدول  05-06 Table" sheetId="1" r:id="rId1"/>
  </sheets>
  <definedNames>
    <definedName name="_xlnm.Print_Area" localSheetId="0">'جدول  05-06 Table'!$A$1:$K$59</definedName>
    <definedName name="_xlnm.Print_Titles" localSheetId="0">'جدول  05-06 Table'!$6:$8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  <c r="G52" i="1"/>
  <c r="D52" i="1"/>
  <c r="G51" i="1"/>
  <c r="F51" i="1"/>
  <c r="F52" i="1" s="1"/>
  <c r="E51" i="1"/>
  <c r="E52" i="1" s="1"/>
  <c r="D51" i="1"/>
  <c r="C51" i="1"/>
  <c r="C52" i="1" s="1"/>
  <c r="B51" i="1"/>
  <c r="B52" i="1" s="1"/>
  <c r="B44" i="1"/>
</calcChain>
</file>

<file path=xl/sharedStrings.xml><?xml version="1.0" encoding="utf-8"?>
<sst xmlns="http://schemas.openxmlformats.org/spreadsheetml/2006/main" count="154" uniqueCount="120">
  <si>
    <t xml:space="preserve">مؤشرات أداء مستشفيات القطاع الطبي الخاص - إمارة دبي </t>
  </si>
  <si>
    <t>Private Sector Hospitals Performance Indicators - Emirate of Dubai</t>
  </si>
  <si>
    <t xml:space="preserve"> (2020)</t>
  </si>
  <si>
    <t>جـــدول ( 05 - 06 ) Table</t>
  </si>
  <si>
    <t>البيــــــــــــان</t>
  </si>
  <si>
    <t xml:space="preserve"> المترددون على العيادات التخصصية*</t>
  </si>
  <si>
    <t>عدد مرضى القسم الداخلي</t>
  </si>
  <si>
    <t xml:space="preserve">
عدد 
الأسرة</t>
  </si>
  <si>
    <t>أيام الإقامة  Hospital Days</t>
  </si>
  <si>
    <t>متوسط مدة الإقامة</t>
  </si>
  <si>
    <t>معدل إشغال الأسرة</t>
  </si>
  <si>
    <t>طبيب/ سرير**</t>
  </si>
  <si>
    <t>ممرض / سرير</t>
  </si>
  <si>
    <t>Title</t>
  </si>
  <si>
    <t>عدد أيام خدمة التمريض في القسم الداخلي</t>
  </si>
  <si>
    <t>عدد أيام رعاية المرضى الذين خرجوا بما في ذلك الوفاة</t>
  </si>
  <si>
    <t>Outpatients*</t>
  </si>
  <si>
    <t xml:space="preserve"> Inpatients</t>
  </si>
  <si>
    <t>Number of Beds</t>
  </si>
  <si>
    <t>Number of Patients Days of Care to Patients in Hospital (Census)</t>
  </si>
  <si>
    <t>Number of Days of Care to Patients Discharged including Death</t>
  </si>
  <si>
    <t>Average Length of Stay</t>
  </si>
  <si>
    <t xml:space="preserve">Bed Occupancy
 Rate </t>
  </si>
  <si>
    <t>Doctor / Bed**</t>
  </si>
  <si>
    <t>Nurse / Bed</t>
  </si>
  <si>
    <t>مستشفى القرهود</t>
  </si>
  <si>
    <t>Garhoud Hospital</t>
  </si>
  <si>
    <t>مستشفى الزهراء</t>
  </si>
  <si>
    <t>Al Zahra Hospital</t>
  </si>
  <si>
    <t>المستشفى الأمريكي</t>
  </si>
  <si>
    <t xml:space="preserve">American Hospital </t>
  </si>
  <si>
    <t>مستشفى استر المنخول</t>
  </si>
  <si>
    <t>Aster Hospital - Al Mankhool</t>
  </si>
  <si>
    <t>مستشفى بالهول الأوروبي</t>
  </si>
  <si>
    <t>Belhoull European Hospital</t>
  </si>
  <si>
    <t>مستشفى بالهول التخصصية</t>
  </si>
  <si>
    <t>Belhoull Specialist Hospital</t>
  </si>
  <si>
    <t>مستشفى برجيل</t>
  </si>
  <si>
    <t>Barjeel Hospital</t>
  </si>
  <si>
    <t>المستشفى الكندي التخصصي</t>
  </si>
  <si>
    <t>Canadian Specialist Hospital</t>
  </si>
  <si>
    <t>مستشفى سيدارز-جبل
 علي الدولي</t>
  </si>
  <si>
    <t>Cedars - Jebel Ali International Hospital</t>
  </si>
  <si>
    <t>مستشفى دبي لندن التخصصية</t>
  </si>
  <si>
    <t>Dubai London Specialty Hospital</t>
  </si>
  <si>
    <t>مستشفى الإمارات</t>
  </si>
  <si>
    <t>Emirates Hospital</t>
  </si>
  <si>
    <t>المستشفى الدولي الحديث</t>
  </si>
  <si>
    <t>Modern International Hospital</t>
  </si>
  <si>
    <t>المستشفى الإيراني</t>
  </si>
  <si>
    <t>Iranian Hospital</t>
  </si>
  <si>
    <t>مستشفي ميدكير</t>
  </si>
  <si>
    <t>Medcare Hospital</t>
  </si>
  <si>
    <t>مستشفى مدكير لجراحة العظام والعمود الفقري</t>
  </si>
  <si>
    <t>Medcare Hero Spinal Hospital</t>
  </si>
  <si>
    <t>مستشفي ميدكير للسيدات والأطفال</t>
  </si>
  <si>
    <t>Medcare Women &amp; Children Hospital</t>
  </si>
  <si>
    <t>مستشفى مديور</t>
  </si>
  <si>
    <t>Medeor Hospital</t>
  </si>
  <si>
    <t>مستشفى مديكلينك ويلكير</t>
  </si>
  <si>
    <t>Mediclinic Wellcare Hospital</t>
  </si>
  <si>
    <t>مستشفى الجراحة العصبية
 والعمود الفقري</t>
  </si>
  <si>
    <t>Nero Spinal Hospital</t>
  </si>
  <si>
    <t>مستشفى إن أم سي التخصصي</t>
  </si>
  <si>
    <t>N.M.C. Specialist Hospital</t>
  </si>
  <si>
    <t>مستشفى إن أم سي -د.أ.ب</t>
  </si>
  <si>
    <t>N.M.C.  Hospital - DIP</t>
  </si>
  <si>
    <t xml:space="preserve">مستشفى برايم  </t>
  </si>
  <si>
    <t>Prime Hospital</t>
  </si>
  <si>
    <t>المستشفى السعودي الألماني</t>
  </si>
  <si>
    <t>Saudi German Hospital</t>
  </si>
  <si>
    <t xml:space="preserve">مستشفى ثومباى </t>
  </si>
  <si>
    <t>Thumbay Hospital</t>
  </si>
  <si>
    <t>مستشفى زليخة</t>
  </si>
  <si>
    <t xml:space="preserve">Zulaikha Hospital </t>
  </si>
  <si>
    <t>آدم فيتال اورتس ذ م م</t>
  </si>
  <si>
    <t>Adam Vital Hospital</t>
  </si>
  <si>
    <t>ميديكلينك مستشفى بارك فيو ذ.م.م</t>
  </si>
  <si>
    <t>Mediclinic Parkview Hospital</t>
  </si>
  <si>
    <t>مستشفى كينغز كوليدج لندن فرع من كي سي اتش هيلث كير ش.ذ.م.م</t>
  </si>
  <si>
    <t>King's College Hospital</t>
  </si>
  <si>
    <t>مستشفى نوفومد للجراحة التخصيصية</t>
  </si>
  <si>
    <t>Novomed Surgical Hospital</t>
  </si>
  <si>
    <t>مستشفى بيلاروما التخصصي</t>
  </si>
  <si>
    <t>-</t>
  </si>
  <si>
    <t xml:space="preserve">Bella Roma Specialty Hospital </t>
  </si>
  <si>
    <t>مستشفى فقيه الجامعي</t>
  </si>
  <si>
    <t>Fakeeh University Hospital</t>
  </si>
  <si>
    <t>مستشفى جامعة دبي الطبية</t>
  </si>
  <si>
    <t>Dubai Medical University Hospital</t>
  </si>
  <si>
    <t>مستشفى استر القصيص</t>
  </si>
  <si>
    <t>Aster Hospital - Al Qusais</t>
  </si>
  <si>
    <t xml:space="preserve">مستشفى استر المحيصنة </t>
  </si>
  <si>
    <t>ASTER HOSPITAL SONAPUR LLC</t>
  </si>
  <si>
    <t>مستشفى قرقاش</t>
  </si>
  <si>
    <t>Gargash Hospital</t>
  </si>
  <si>
    <t>اجمالي المستشفيات - القطاع الخاص</t>
  </si>
  <si>
    <t>TOTAL PRIVATE HOSPITALS REGISTERED IN DHA</t>
  </si>
  <si>
    <t>مستشفى الجليلة التخصصي لطب الأطفال</t>
  </si>
  <si>
    <t>Al Jalila Children's Specialty Hospital</t>
  </si>
  <si>
    <t>المستشفى الاكاديمية الامريكية للجراحة التجميلية</t>
  </si>
  <si>
    <t>American Academy of Cosmetic Surgery Hospital</t>
  </si>
  <si>
    <t>مستشفى الدكتور سليمان الحبيب</t>
  </si>
  <si>
    <t>Dr. Sulaiman Al Habib Hospital</t>
  </si>
  <si>
    <t>مستشفى الامارات التخصصي</t>
  </si>
  <si>
    <t>Emirates Specialty Hospital</t>
  </si>
  <si>
    <t>مستشفى ميدكلينيك سيتي</t>
  </si>
  <si>
    <t>Mediclinic City Hospital</t>
  </si>
  <si>
    <t>مركز كليمنصو الطبي</t>
  </si>
  <si>
    <t>Clemenceau Medical Center</t>
  </si>
  <si>
    <t>اجمالي المستشفيات - مدينة دبي الطبية</t>
  </si>
  <si>
    <t>TOTAL PRIVATE HOSPITALS REGISTERED IN DHCC</t>
  </si>
  <si>
    <t>المجموع</t>
  </si>
  <si>
    <t>Total</t>
  </si>
  <si>
    <t>* مرضى العيادات الخارجية ( لا يشمل المترددين على الطوارئ )</t>
  </si>
  <si>
    <t>*  Out-patients (Excluding Attendances to Emergency)</t>
  </si>
  <si>
    <t>** لا يشمل أطباء الأسنان</t>
  </si>
  <si>
    <t>**  Excluding Dentists</t>
  </si>
  <si>
    <t xml:space="preserve">   المصدر :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</si>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</sst>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4"/>
      <name val="Dubai"/>
      <family val="2"/>
    </font>
    <font>
      <b/>
      <sz val="12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9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4"/>
      <name val="Myriad Pro"/>
      <family val="2"/>
    </font>
    <font>
      <sz val="10"/>
      <name val="Dubai"/>
      <family val="2"/>
    </font>
    <font>
      <sz val="10"/>
      <name val="Myriad Pro"/>
      <family val="2"/>
    </font>
    <font>
      <sz val="8"/>
      <name val="WinSoft Pro"/>
      <family val="2"/>
    </font>
    <font>
      <sz val="8"/>
      <name val="Myriad Pro"/>
      <family val="2"/>
    </font>
    <font>
      <b/>
      <sz val="10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3" fillId="2" borderId="0" xfId="1" applyFont="1" applyFill="1" applyBorder="1" applyAlignment="1">
      <alignment horizontal="right" vertical="center" wrapText="1"/>
    </xf>
    <xf numFmtId="3" fontId="3" fillId="2" borderId="0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9" fontId="3" fillId="2" borderId="0" xfId="2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2" fillId="0" borderId="0" xfId="1" applyBorder="1" applyAlignment="1">
      <alignment vertical="center"/>
    </xf>
    <xf numFmtId="0" fontId="7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49" fontId="7" fillId="2" borderId="0" xfId="1" applyNumberFormat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right" vertical="center" wrapText="1"/>
    </xf>
    <xf numFmtId="3" fontId="8" fillId="2" borderId="0" xfId="1" applyNumberFormat="1" applyFont="1" applyFill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8" fillId="3" borderId="1" xfId="1" applyFont="1" applyFill="1" applyBorder="1" applyAlignment="1">
      <alignment horizontal="center" vertical="center" wrapText="1"/>
    </xf>
    <xf numFmtId="3" fontId="14" fillId="3" borderId="2" xfId="1" applyNumberFormat="1" applyFont="1" applyFill="1" applyBorder="1" applyAlignment="1">
      <alignment horizontal="center" wrapText="1" readingOrder="2"/>
    </xf>
    <xf numFmtId="3" fontId="14" fillId="3" borderId="2" xfId="1" applyNumberFormat="1" applyFont="1" applyFill="1" applyBorder="1" applyAlignment="1">
      <alignment horizontal="center" wrapText="1" readingOrder="1"/>
    </xf>
    <xf numFmtId="0" fontId="8" fillId="3" borderId="3" xfId="1" applyFont="1" applyFill="1" applyBorder="1" applyAlignment="1">
      <alignment horizontal="center" wrapText="1" readingOrder="2"/>
    </xf>
    <xf numFmtId="0" fontId="8" fillId="3" borderId="4" xfId="1" applyFont="1" applyFill="1" applyBorder="1" applyAlignment="1">
      <alignment horizontal="center" wrapText="1" readingOrder="2"/>
    </xf>
    <xf numFmtId="0" fontId="14" fillId="3" borderId="2" xfId="1" applyFont="1" applyFill="1" applyBorder="1" applyAlignment="1">
      <alignment horizontal="center" wrapText="1"/>
    </xf>
    <xf numFmtId="9" fontId="14" fillId="3" borderId="2" xfId="2" applyFont="1" applyFill="1" applyBorder="1" applyAlignment="1">
      <alignment horizontal="center" wrapText="1" readingOrder="1"/>
    </xf>
    <xf numFmtId="0" fontId="14" fillId="3" borderId="2" xfId="1" applyFont="1" applyFill="1" applyBorder="1" applyAlignment="1">
      <alignment horizontal="center" wrapText="1" readingOrder="2"/>
    </xf>
    <xf numFmtId="0" fontId="8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3" fontId="14" fillId="3" borderId="7" xfId="1" applyNumberFormat="1" applyFont="1" applyFill="1" applyBorder="1" applyAlignment="1">
      <alignment horizontal="center" wrapText="1" readingOrder="2"/>
    </xf>
    <xf numFmtId="3" fontId="14" fillId="3" borderId="7" xfId="1" applyNumberFormat="1" applyFont="1" applyFill="1" applyBorder="1" applyAlignment="1">
      <alignment horizontal="center" wrapText="1" readingOrder="1"/>
    </xf>
    <xf numFmtId="3" fontId="14" fillId="3" borderId="8" xfId="1" applyNumberFormat="1" applyFont="1" applyFill="1" applyBorder="1" applyAlignment="1">
      <alignment horizontal="center" vertical="center" wrapText="1" readingOrder="2"/>
    </xf>
    <xf numFmtId="0" fontId="14" fillId="3" borderId="8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wrapText="1"/>
    </xf>
    <xf numFmtId="9" fontId="14" fillId="3" borderId="7" xfId="2" applyFont="1" applyFill="1" applyBorder="1" applyAlignment="1">
      <alignment horizontal="center" wrapText="1" readingOrder="1"/>
    </xf>
    <xf numFmtId="0" fontId="14" fillId="3" borderId="7" xfId="1" applyFont="1" applyFill="1" applyBorder="1" applyAlignment="1">
      <alignment horizontal="center" wrapText="1" readingOrder="2"/>
    </xf>
    <xf numFmtId="0" fontId="8" fillId="3" borderId="9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3" fontId="14" fillId="3" borderId="11" xfId="1" applyNumberFormat="1" applyFont="1" applyFill="1" applyBorder="1" applyAlignment="1">
      <alignment horizontal="center" vertical="top" wrapText="1" readingOrder="1"/>
    </xf>
    <xf numFmtId="0" fontId="14" fillId="3" borderId="11" xfId="1" applyFont="1" applyFill="1" applyBorder="1" applyAlignment="1">
      <alignment horizontal="center" vertical="top" wrapText="1" readingOrder="1"/>
    </xf>
    <xf numFmtId="0" fontId="14" fillId="3" borderId="11" xfId="1" applyFont="1" applyFill="1" applyBorder="1" applyAlignment="1">
      <alignment horizontal="center" vertical="top" wrapText="1"/>
    </xf>
    <xf numFmtId="9" fontId="14" fillId="3" borderId="11" xfId="2" applyFont="1" applyFill="1" applyBorder="1" applyAlignment="1">
      <alignment horizontal="center" vertical="top" wrapText="1" readingOrder="1"/>
    </xf>
    <xf numFmtId="0" fontId="14" fillId="3" borderId="12" xfId="1" applyFont="1" applyFill="1" applyBorder="1" applyAlignment="1">
      <alignment horizontal="center" vertical="top" wrapText="1" readingOrder="1"/>
    </xf>
    <xf numFmtId="0" fontId="8" fillId="3" borderId="12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3" fontId="19" fillId="4" borderId="13" xfId="1" applyNumberFormat="1" applyFont="1" applyFill="1" applyBorder="1" applyAlignment="1">
      <alignment horizontal="right" vertical="center" wrapText="1"/>
    </xf>
    <xf numFmtId="3" fontId="19" fillId="2" borderId="13" xfId="1" applyNumberFormat="1" applyFont="1" applyFill="1" applyBorder="1" applyAlignment="1">
      <alignment horizontal="center" vertical="center" wrapText="1"/>
    </xf>
    <xf numFmtId="3" fontId="1" fillId="0" borderId="13" xfId="3" applyNumberFormat="1" applyBorder="1" applyAlignment="1">
      <alignment horizontal="center" vertical="center"/>
    </xf>
    <xf numFmtId="0" fontId="19" fillId="2" borderId="13" xfId="1" applyNumberFormat="1" applyFont="1" applyFill="1" applyBorder="1" applyAlignment="1">
      <alignment horizontal="center" vertical="center" wrapText="1"/>
    </xf>
    <xf numFmtId="9" fontId="19" fillId="4" borderId="13" xfId="2" applyNumberFormat="1" applyFont="1" applyFill="1" applyBorder="1" applyAlignment="1">
      <alignment horizontal="center" vertical="center" wrapText="1"/>
    </xf>
    <xf numFmtId="2" fontId="19" fillId="2" borderId="13" xfId="1" applyNumberFormat="1" applyFont="1" applyFill="1" applyBorder="1" applyAlignment="1">
      <alignment horizontal="center" vertical="center" wrapText="1"/>
    </xf>
    <xf numFmtId="3" fontId="19" fillId="4" borderId="13" xfId="1" applyNumberFormat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left" vertical="center" wrapText="1" indent="1"/>
    </xf>
    <xf numFmtId="0" fontId="20" fillId="0" borderId="0" xfId="1" applyFont="1" applyFill="1" applyBorder="1" applyAlignment="1">
      <alignment vertical="center"/>
    </xf>
    <xf numFmtId="0" fontId="19" fillId="3" borderId="0" xfId="1" applyFont="1" applyFill="1" applyBorder="1" applyAlignment="1">
      <alignment horizontal="right" vertical="center" wrapText="1"/>
    </xf>
    <xf numFmtId="3" fontId="19" fillId="3" borderId="0" xfId="1" applyNumberFormat="1" applyFont="1" applyFill="1" applyBorder="1" applyAlignment="1">
      <alignment horizontal="center" vertical="center" wrapText="1"/>
    </xf>
    <xf numFmtId="0" fontId="19" fillId="3" borderId="0" xfId="1" applyNumberFormat="1" applyFont="1" applyFill="1" applyBorder="1" applyAlignment="1">
      <alignment horizontal="center" vertical="center" wrapText="1"/>
    </xf>
    <xf numFmtId="9" fontId="19" fillId="3" borderId="0" xfId="2" applyNumberFormat="1" applyFont="1" applyFill="1" applyBorder="1" applyAlignment="1">
      <alignment horizontal="center" vertical="center" wrapText="1"/>
    </xf>
    <xf numFmtId="0" fontId="19" fillId="3" borderId="0" xfId="1" applyFont="1" applyFill="1" applyBorder="1" applyAlignment="1">
      <alignment horizontal="left" vertical="center" wrapText="1"/>
    </xf>
    <xf numFmtId="0" fontId="3" fillId="3" borderId="0" xfId="1" applyFont="1" applyFill="1" applyBorder="1" applyAlignment="1">
      <alignment horizontal="left" vertical="center" wrapText="1" indent="1"/>
    </xf>
    <xf numFmtId="0" fontId="19" fillId="2" borderId="0" xfId="1" applyFont="1" applyFill="1" applyBorder="1" applyAlignment="1">
      <alignment horizontal="right" vertical="center" wrapText="1"/>
    </xf>
    <xf numFmtId="3" fontId="19" fillId="2" borderId="0" xfId="1" applyNumberFormat="1" applyFont="1" applyFill="1" applyBorder="1" applyAlignment="1">
      <alignment horizontal="center" vertical="center" wrapText="1"/>
    </xf>
    <xf numFmtId="3" fontId="1" fillId="0" borderId="0" xfId="3" applyNumberFormat="1" applyBorder="1" applyAlignment="1">
      <alignment horizontal="center" vertical="center"/>
    </xf>
    <xf numFmtId="0" fontId="19" fillId="2" borderId="0" xfId="1" applyNumberFormat="1" applyFont="1" applyFill="1" applyBorder="1" applyAlignment="1">
      <alignment horizontal="center" vertical="center" wrapText="1"/>
    </xf>
    <xf numFmtId="9" fontId="19" fillId="4" borderId="0" xfId="2" applyNumberFormat="1" applyFont="1" applyFill="1" applyBorder="1" applyAlignment="1">
      <alignment horizontal="center" vertical="center" wrapText="1"/>
    </xf>
    <xf numFmtId="2" fontId="19" fillId="2" borderId="0" xfId="1" applyNumberFormat="1" applyFont="1" applyFill="1" applyBorder="1" applyAlignment="1">
      <alignment horizontal="center" vertical="center" wrapText="1"/>
    </xf>
    <xf numFmtId="3" fontId="19" fillId="4" borderId="0" xfId="1" applyNumberFormat="1" applyFont="1" applyFill="1" applyBorder="1" applyAlignment="1">
      <alignment horizontal="left" vertical="center" wrapText="1"/>
    </xf>
    <xf numFmtId="0" fontId="19" fillId="3" borderId="14" xfId="1" applyFont="1" applyFill="1" applyBorder="1" applyAlignment="1">
      <alignment horizontal="right" vertical="center" wrapText="1"/>
    </xf>
    <xf numFmtId="3" fontId="19" fillId="3" borderId="14" xfId="1" applyNumberFormat="1" applyFont="1" applyFill="1" applyBorder="1" applyAlignment="1">
      <alignment horizontal="center" vertical="center" wrapText="1"/>
    </xf>
    <xf numFmtId="0" fontId="19" fillId="3" borderId="14" xfId="1" applyNumberFormat="1" applyFont="1" applyFill="1" applyBorder="1" applyAlignment="1">
      <alignment horizontal="center" vertical="center" wrapText="1"/>
    </xf>
    <xf numFmtId="9" fontId="19" fillId="3" borderId="14" xfId="2" applyNumberFormat="1" applyFont="1" applyFill="1" applyBorder="1" applyAlignment="1">
      <alignment horizontal="center" vertical="center" wrapText="1"/>
    </xf>
    <xf numFmtId="0" fontId="19" fillId="3" borderId="14" xfId="1" applyFont="1" applyFill="1" applyBorder="1" applyAlignment="1">
      <alignment horizontal="left" vertical="center" wrapText="1"/>
    </xf>
    <xf numFmtId="0" fontId="19" fillId="2" borderId="15" xfId="1" applyFont="1" applyFill="1" applyBorder="1" applyAlignment="1">
      <alignment horizontal="right" vertical="center" wrapText="1"/>
    </xf>
    <xf numFmtId="3" fontId="19" fillId="2" borderId="15" xfId="1" applyNumberFormat="1" applyFont="1" applyFill="1" applyBorder="1" applyAlignment="1">
      <alignment horizontal="center" vertical="center" wrapText="1"/>
    </xf>
    <xf numFmtId="3" fontId="1" fillId="0" borderId="15" xfId="3" applyNumberFormat="1" applyBorder="1" applyAlignment="1">
      <alignment horizontal="center" vertical="center"/>
    </xf>
    <xf numFmtId="0" fontId="19" fillId="2" borderId="15" xfId="1" applyNumberFormat="1" applyFont="1" applyFill="1" applyBorder="1" applyAlignment="1">
      <alignment horizontal="center" vertical="center" wrapText="1"/>
    </xf>
    <xf numFmtId="9" fontId="19" fillId="4" borderId="15" xfId="2" applyNumberFormat="1" applyFont="1" applyFill="1" applyBorder="1" applyAlignment="1">
      <alignment horizontal="center" vertical="center" wrapText="1"/>
    </xf>
    <xf numFmtId="3" fontId="19" fillId="4" borderId="15" xfId="1" applyNumberFormat="1" applyFont="1" applyFill="1" applyBorder="1" applyAlignment="1">
      <alignment horizontal="left" vertical="center" wrapText="1"/>
    </xf>
    <xf numFmtId="3" fontId="3" fillId="4" borderId="0" xfId="1" applyNumberFormat="1" applyFont="1" applyFill="1" applyBorder="1" applyAlignment="1">
      <alignment horizontal="left" vertical="center" wrapText="1" indent="1"/>
    </xf>
    <xf numFmtId="0" fontId="4" fillId="4" borderId="0" xfId="1" applyFont="1" applyFill="1" applyBorder="1" applyAlignment="1">
      <alignment vertical="center" wrapText="1"/>
    </xf>
    <xf numFmtId="0" fontId="5" fillId="4" borderId="0" xfId="1" applyFont="1" applyFill="1" applyBorder="1" applyAlignment="1">
      <alignment vertical="center" wrapText="1"/>
    </xf>
    <xf numFmtId="0" fontId="5" fillId="4" borderId="0" xfId="1" applyFont="1" applyFill="1" applyBorder="1" applyAlignment="1">
      <alignment vertical="center"/>
    </xf>
    <xf numFmtId="0" fontId="12" fillId="4" borderId="0" xfId="1" applyFont="1" applyFill="1" applyBorder="1" applyAlignment="1">
      <alignment vertical="center"/>
    </xf>
    <xf numFmtId="0" fontId="20" fillId="4" borderId="0" xfId="1" applyFont="1" applyFill="1" applyBorder="1" applyAlignment="1">
      <alignment vertical="center"/>
    </xf>
    <xf numFmtId="0" fontId="19" fillId="4" borderId="0" xfId="1" applyFont="1" applyFill="1" applyBorder="1" applyAlignment="1">
      <alignment horizontal="right" vertical="center" wrapText="1"/>
    </xf>
    <xf numFmtId="3" fontId="19" fillId="4" borderId="0" xfId="1" applyNumberFormat="1" applyFont="1" applyFill="1" applyBorder="1" applyAlignment="1">
      <alignment horizontal="center" vertical="center" wrapText="1"/>
    </xf>
    <xf numFmtId="2" fontId="19" fillId="4" borderId="0" xfId="1" applyNumberFormat="1" applyFont="1" applyFill="1" applyBorder="1" applyAlignment="1">
      <alignment horizontal="center" vertical="center" wrapText="1"/>
    </xf>
    <xf numFmtId="0" fontId="19" fillId="4" borderId="0" xfId="1" applyNumberFormat="1" applyFont="1" applyFill="1" applyBorder="1" applyAlignment="1">
      <alignment horizontal="center" vertical="center" wrapText="1"/>
    </xf>
    <xf numFmtId="0" fontId="19" fillId="4" borderId="0" xfId="1" applyFont="1" applyFill="1" applyBorder="1" applyAlignment="1">
      <alignment horizontal="left" vertical="center" wrapText="1"/>
    </xf>
    <xf numFmtId="0" fontId="3" fillId="4" borderId="0" xfId="1" applyFont="1" applyFill="1" applyBorder="1" applyAlignment="1">
      <alignment horizontal="left" vertical="center" wrapText="1" indent="1"/>
    </xf>
    <xf numFmtId="164" fontId="19" fillId="3" borderId="0" xfId="1" applyNumberFormat="1" applyFont="1" applyFill="1" applyBorder="1" applyAlignment="1">
      <alignment horizontal="center" vertical="center" wrapText="1"/>
    </xf>
    <xf numFmtId="0" fontId="21" fillId="5" borderId="0" xfId="1" applyFont="1" applyFill="1" applyBorder="1" applyAlignment="1">
      <alignment vertical="center" wrapText="1"/>
    </xf>
    <xf numFmtId="0" fontId="21" fillId="5" borderId="0" xfId="1" applyFont="1" applyFill="1" applyBorder="1" applyAlignment="1">
      <alignment vertical="center"/>
    </xf>
    <xf numFmtId="0" fontId="22" fillId="5" borderId="0" xfId="1" applyFont="1" applyFill="1" applyBorder="1" applyAlignment="1">
      <alignment vertical="center"/>
    </xf>
    <xf numFmtId="2" fontId="19" fillId="3" borderId="0" xfId="1" applyNumberFormat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5" fillId="5" borderId="0" xfId="1" applyFont="1" applyFill="1" applyBorder="1" applyAlignment="1">
      <alignment vertical="center" wrapText="1"/>
    </xf>
    <xf numFmtId="0" fontId="5" fillId="5" borderId="0" xfId="1" applyFont="1" applyFill="1" applyBorder="1" applyAlignment="1">
      <alignment vertical="center"/>
    </xf>
    <xf numFmtId="0" fontId="20" fillId="5" borderId="0" xfId="1" applyFont="1" applyFill="1" applyBorder="1" applyAlignment="1">
      <alignment vertical="center"/>
    </xf>
    <xf numFmtId="0" fontId="19" fillId="4" borderId="14" xfId="1" applyFont="1" applyFill="1" applyBorder="1" applyAlignment="1">
      <alignment horizontal="right" vertical="center" wrapText="1"/>
    </xf>
    <xf numFmtId="3" fontId="19" fillId="4" borderId="14" xfId="1" applyNumberFormat="1" applyFont="1" applyFill="1" applyBorder="1" applyAlignment="1">
      <alignment horizontal="center" vertical="center" wrapText="1"/>
    </xf>
    <xf numFmtId="3" fontId="19" fillId="2" borderId="14" xfId="1" applyNumberFormat="1" applyFont="1" applyFill="1" applyBorder="1" applyAlignment="1">
      <alignment horizontal="center" vertical="center" wrapText="1"/>
    </xf>
    <xf numFmtId="3" fontId="1" fillId="0" borderId="14" xfId="3" applyNumberFormat="1" applyBorder="1" applyAlignment="1">
      <alignment horizontal="center" vertical="center"/>
    </xf>
    <xf numFmtId="0" fontId="19" fillId="2" borderId="14" xfId="1" applyNumberFormat="1" applyFont="1" applyFill="1" applyBorder="1" applyAlignment="1">
      <alignment horizontal="center" vertical="center" wrapText="1"/>
    </xf>
    <xf numFmtId="9" fontId="19" fillId="4" borderId="14" xfId="2" applyNumberFormat="1" applyFont="1" applyFill="1" applyBorder="1" applyAlignment="1">
      <alignment horizontal="center" vertical="center" wrapText="1"/>
    </xf>
    <xf numFmtId="0" fontId="19" fillId="4" borderId="14" xfId="1" applyNumberFormat="1" applyFont="1" applyFill="1" applyBorder="1" applyAlignment="1">
      <alignment horizontal="center" vertical="center" wrapText="1"/>
    </xf>
    <xf numFmtId="0" fontId="19" fillId="4" borderId="14" xfId="1" applyFont="1" applyFill="1" applyBorder="1" applyAlignment="1">
      <alignment horizontal="left" vertical="center" wrapText="1"/>
    </xf>
    <xf numFmtId="0" fontId="19" fillId="3" borderId="15" xfId="1" applyFont="1" applyFill="1" applyBorder="1" applyAlignment="1">
      <alignment horizontal="right" vertical="center" wrapText="1"/>
    </xf>
    <xf numFmtId="3" fontId="19" fillId="3" borderId="15" xfId="1" applyNumberFormat="1" applyFont="1" applyFill="1" applyBorder="1" applyAlignment="1">
      <alignment horizontal="center" vertical="center" wrapText="1"/>
    </xf>
    <xf numFmtId="0" fontId="19" fillId="3" borderId="15" xfId="1" applyNumberFormat="1" applyFont="1" applyFill="1" applyBorder="1" applyAlignment="1">
      <alignment horizontal="center" vertical="center" wrapText="1"/>
    </xf>
    <xf numFmtId="9" fontId="19" fillId="3" borderId="15" xfId="2" applyNumberFormat="1" applyFont="1" applyFill="1" applyBorder="1" applyAlignment="1">
      <alignment horizontal="center" vertical="center" wrapText="1"/>
    </xf>
    <xf numFmtId="0" fontId="19" fillId="3" borderId="15" xfId="1" applyFont="1" applyFill="1" applyBorder="1" applyAlignment="1">
      <alignment horizontal="left" vertical="center" wrapText="1"/>
    </xf>
    <xf numFmtId="3" fontId="19" fillId="4" borderId="0" xfId="1" applyNumberFormat="1" applyFont="1" applyFill="1" applyBorder="1" applyAlignment="1">
      <alignment horizontal="right" vertical="center" wrapText="1"/>
    </xf>
    <xf numFmtId="0" fontId="19" fillId="4" borderId="0" xfId="1" applyNumberFormat="1" applyFont="1" applyFill="1" applyBorder="1" applyAlignment="1">
      <alignment horizontal="left" vertical="center" wrapText="1"/>
    </xf>
    <xf numFmtId="9" fontId="19" fillId="3" borderId="0" xfId="1" applyNumberFormat="1" applyFont="1" applyFill="1" applyBorder="1" applyAlignment="1">
      <alignment horizontal="center" vertical="center" wrapText="1"/>
    </xf>
    <xf numFmtId="0" fontId="19" fillId="3" borderId="0" xfId="1" applyNumberFormat="1" applyFont="1" applyFill="1" applyBorder="1" applyAlignment="1">
      <alignment horizontal="left" vertical="center" wrapText="1"/>
    </xf>
    <xf numFmtId="9" fontId="19" fillId="2" borderId="0" xfId="1" applyNumberFormat="1" applyFont="1" applyFill="1" applyBorder="1" applyAlignment="1">
      <alignment horizontal="center" vertical="center" wrapText="1"/>
    </xf>
    <xf numFmtId="3" fontId="19" fillId="3" borderId="0" xfId="1" applyNumberFormat="1" applyFont="1" applyFill="1" applyBorder="1" applyAlignment="1">
      <alignment horizontal="right" vertical="center" wrapText="1"/>
    </xf>
    <xf numFmtId="0" fontId="19" fillId="4" borderId="0" xfId="1" applyNumberFormat="1" applyFont="1" applyFill="1" applyBorder="1" applyAlignment="1">
      <alignment horizontal="right" vertical="center" wrapText="1"/>
    </xf>
    <xf numFmtId="0" fontId="23" fillId="3" borderId="14" xfId="1" applyFont="1" applyFill="1" applyBorder="1" applyAlignment="1">
      <alignment horizontal="right" vertical="center" wrapText="1"/>
    </xf>
    <xf numFmtId="3" fontId="23" fillId="3" borderId="14" xfId="1" applyNumberFormat="1" applyFont="1" applyFill="1" applyBorder="1" applyAlignment="1">
      <alignment horizontal="center" vertical="center" wrapText="1"/>
    </xf>
    <xf numFmtId="0" fontId="23" fillId="3" borderId="14" xfId="1" applyNumberFormat="1" applyFont="1" applyFill="1" applyBorder="1" applyAlignment="1">
      <alignment horizontal="center" vertical="center" wrapText="1"/>
    </xf>
    <xf numFmtId="9" fontId="23" fillId="3" borderId="14" xfId="2" applyNumberFormat="1" applyFont="1" applyFill="1" applyBorder="1" applyAlignment="1">
      <alignment horizontal="center" vertical="center" wrapText="1"/>
    </xf>
    <xf numFmtId="0" fontId="23" fillId="3" borderId="14" xfId="1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vertical="center"/>
    </xf>
    <xf numFmtId="0" fontId="20" fillId="2" borderId="0" xfId="1" applyFont="1" applyFill="1" applyBorder="1" applyAlignment="1">
      <alignment vertical="center"/>
    </xf>
    <xf numFmtId="0" fontId="23" fillId="2" borderId="16" xfId="1" applyFont="1" applyFill="1" applyBorder="1" applyAlignment="1">
      <alignment horizontal="right" vertical="center" wrapText="1"/>
    </xf>
    <xf numFmtId="3" fontId="23" fillId="2" borderId="16" xfId="1" applyNumberFormat="1" applyFont="1" applyFill="1" applyBorder="1" applyAlignment="1">
      <alignment horizontal="center" vertical="center" wrapText="1"/>
    </xf>
    <xf numFmtId="165" fontId="23" fillId="2" borderId="16" xfId="1" applyNumberFormat="1" applyFont="1" applyFill="1" applyBorder="1" applyAlignment="1">
      <alignment horizontal="center" vertical="center" wrapText="1"/>
    </xf>
    <xf numFmtId="9" fontId="23" fillId="2" borderId="16" xfId="2" applyNumberFormat="1" applyFont="1" applyFill="1" applyBorder="1" applyAlignment="1">
      <alignment horizontal="center" vertical="center" wrapText="1"/>
    </xf>
    <xf numFmtId="4" fontId="23" fillId="2" borderId="16" xfId="1" applyNumberFormat="1" applyFont="1" applyFill="1" applyBorder="1" applyAlignment="1">
      <alignment horizontal="center" vertical="center" wrapText="1"/>
    </xf>
    <xf numFmtId="3" fontId="23" fillId="2" borderId="16" xfId="1" applyNumberFormat="1" applyFont="1" applyFill="1" applyBorder="1" applyAlignment="1">
      <alignment horizontal="left" vertical="center" wrapText="1"/>
    </xf>
    <xf numFmtId="0" fontId="23" fillId="3" borderId="16" xfId="1" applyFont="1" applyFill="1" applyBorder="1" applyAlignment="1">
      <alignment horizontal="right" vertical="center" wrapText="1"/>
    </xf>
    <xf numFmtId="3" fontId="23" fillId="3" borderId="16" xfId="1" applyNumberFormat="1" applyFont="1" applyFill="1" applyBorder="1" applyAlignment="1">
      <alignment horizontal="center" vertical="center" wrapText="1"/>
    </xf>
    <xf numFmtId="9" fontId="23" fillId="3" borderId="16" xfId="1" applyNumberFormat="1" applyFont="1" applyFill="1" applyBorder="1" applyAlignment="1">
      <alignment horizontal="center" vertical="center" wrapText="1"/>
    </xf>
    <xf numFmtId="4" fontId="23" fillId="3" borderId="16" xfId="1" applyNumberFormat="1" applyFont="1" applyFill="1" applyBorder="1" applyAlignment="1">
      <alignment horizontal="center" vertical="center" wrapText="1"/>
    </xf>
    <xf numFmtId="0" fontId="23" fillId="3" borderId="16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5" fillId="2" borderId="0" xfId="1" applyFont="1" applyFill="1" applyBorder="1" applyAlignment="1">
      <alignment horizontal="right" vertical="center" wrapText="1" readingOrder="2"/>
    </xf>
    <xf numFmtId="0" fontId="25" fillId="0" borderId="0" xfId="1" applyFont="1" applyFill="1" applyBorder="1" applyAlignment="1">
      <alignment horizontal="center" vertical="center" wrapText="1"/>
    </xf>
    <xf numFmtId="3" fontId="25" fillId="2" borderId="0" xfId="1" applyNumberFormat="1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center" vertical="center" wrapText="1"/>
    </xf>
    <xf numFmtId="9" fontId="25" fillId="2" borderId="0" xfId="2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left" vertical="center" wrapText="1"/>
    </xf>
    <xf numFmtId="0" fontId="25" fillId="2" borderId="0" xfId="1" applyFont="1" applyFill="1" applyBorder="1" applyAlignment="1">
      <alignment vertical="center" wrapText="1"/>
    </xf>
    <xf numFmtId="0" fontId="26" fillId="2" borderId="0" xfId="1" applyFont="1" applyFill="1" applyBorder="1" applyAlignment="1">
      <alignment vertical="center" wrapText="1"/>
    </xf>
    <xf numFmtId="0" fontId="26" fillId="0" borderId="0" xfId="1" applyFont="1" applyFill="1" applyBorder="1" applyAlignment="1">
      <alignment vertical="center" wrapText="1"/>
    </xf>
    <xf numFmtId="0" fontId="26" fillId="0" borderId="0" xfId="1" applyFont="1" applyFill="1" applyBorder="1" applyAlignment="1">
      <alignment vertical="center"/>
    </xf>
    <xf numFmtId="0" fontId="25" fillId="2" borderId="0" xfId="1" applyFont="1" applyFill="1" applyBorder="1" applyAlignment="1">
      <alignment horizontal="right" vertical="center" wrapText="1" readingOrder="2"/>
    </xf>
    <xf numFmtId="0" fontId="25" fillId="2" borderId="0" xfId="1" applyFont="1" applyFill="1" applyBorder="1" applyAlignment="1">
      <alignment horizontal="left" vertical="center" wrapText="1"/>
    </xf>
    <xf numFmtId="0" fontId="25" fillId="2" borderId="0" xfId="1" applyFont="1" applyFill="1" applyBorder="1" applyAlignment="1">
      <alignment horizontal="righ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/>
    </xf>
    <xf numFmtId="0" fontId="2" fillId="0" borderId="0" xfId="1" applyFill="1" applyBorder="1" applyAlignment="1">
      <alignment vertical="center"/>
    </xf>
    <xf numFmtId="0" fontId="3" fillId="6" borderId="0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42CE7A44-D6B1-461E-B2FE-1A6B6608D195}"/>
    <cellStyle name="Normal 5" xfId="3" xr:uid="{BEE86CCC-79A3-44D8-9911-27D4E1081CBD}"/>
    <cellStyle name="Percent 3" xfId="2" xr:uid="{D617D7FC-5687-43BE-A027-E411438D15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218302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ED1942-3203-4765-91E6-362411D7348F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9754098" y="0"/>
          <a:ext cx="2732902" cy="548640"/>
        </a:xfrm>
        <a:prstGeom prst="rect">
          <a:avLst/>
        </a:prstGeom>
      </xdr:spPr>
    </xdr:pic>
    <xdr:clientData/>
  </xdr:twoCellAnchor>
  <xdr:twoCellAnchor editAs="oneCell">
    <xdr:from>
      <xdr:col>10</xdr:col>
      <xdr:colOff>363135</xdr:colOff>
      <xdr:row>0</xdr:row>
      <xdr:rowOff>52350</xdr:rowOff>
    </xdr:from>
    <xdr:to>
      <xdr:col>10</xdr:col>
      <xdr:colOff>1615355</xdr:colOff>
      <xdr:row>0</xdr:row>
      <xdr:rowOff>600990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10F9BB-B23F-41E8-BE2F-E347F998C06F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1927670" y="52350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D79A0-8D50-4BE3-B6CE-2F4903BDB1B8}">
  <sheetPr>
    <tabColor theme="0"/>
  </sheetPr>
  <dimension ref="A1:AE91"/>
  <sheetViews>
    <sheetView showGridLines="0" rightToLeft="1" tabSelected="1" view="pageBreakPreview" zoomScaleNormal="100" zoomScaleSheetLayoutView="100" workbookViewId="0">
      <pane xSplit="1" topLeftCell="B1" activePane="topRight" state="frozen"/>
      <selection activeCell="A7" sqref="A7"/>
      <selection pane="topRight" activeCell="E8" sqref="E8"/>
    </sheetView>
  </sheetViews>
  <sheetFormatPr defaultColWidth="9.140625" defaultRowHeight="22.5"/>
  <cols>
    <col min="1" max="1" width="24.85546875" style="1" customWidth="1"/>
    <col min="2" max="2" width="12.85546875" style="2" customWidth="1"/>
    <col min="3" max="3" width="11.140625" style="2" customWidth="1"/>
    <col min="4" max="4" width="10.42578125" style="170" bestFit="1" customWidth="1"/>
    <col min="5" max="5" width="15.85546875" style="2" customWidth="1"/>
    <col min="6" max="6" width="14.5703125" style="3" customWidth="1"/>
    <col min="7" max="7" width="10" style="3" customWidth="1"/>
    <col min="8" max="8" width="10.85546875" style="4" customWidth="1"/>
    <col min="9" max="9" width="11.28515625" style="3" customWidth="1"/>
    <col min="10" max="10" width="8.7109375" style="3" customWidth="1"/>
    <col min="11" max="11" width="25.140625" style="5" customWidth="1"/>
    <col min="12" max="12" width="22.42578125" style="6" bestFit="1" customWidth="1"/>
    <col min="13" max="15" width="9.140625" style="7"/>
    <col min="16" max="16" width="9.140625" style="8"/>
    <col min="17" max="26" width="9.140625" style="9"/>
    <col min="27" max="31" width="9.140625" style="10"/>
    <col min="32" max="16384" width="9.140625" style="11"/>
  </cols>
  <sheetData>
    <row r="1" spans="1:31" ht="52.5" customHeight="1">
      <c r="D1" s="3"/>
    </row>
    <row r="2" spans="1:31" s="17" customFormat="1" ht="18.75" customHeight="1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3"/>
      <c r="M2" s="14"/>
      <c r="N2" s="14"/>
      <c r="O2" s="14"/>
      <c r="P2" s="15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31" s="18" customFormat="1" ht="17.25" customHeight="1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  <c r="M3" s="14"/>
      <c r="N3" s="14"/>
      <c r="O3" s="14"/>
      <c r="P3" s="15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1" s="18" customFormat="1" ht="22.5" customHeight="1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3"/>
      <c r="M4" s="14"/>
      <c r="N4" s="14"/>
      <c r="O4" s="14"/>
      <c r="P4" s="15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31" s="25" customFormat="1" ht="16.5" customHeight="1">
      <c r="A5" s="20" t="s">
        <v>3</v>
      </c>
      <c r="B5" s="21"/>
      <c r="C5" s="21"/>
      <c r="D5" s="3"/>
      <c r="E5" s="2"/>
      <c r="F5" s="3"/>
      <c r="G5" s="3"/>
      <c r="H5" s="4"/>
      <c r="I5" s="3"/>
      <c r="J5" s="3"/>
      <c r="K5" s="5"/>
      <c r="L5" s="6"/>
      <c r="M5" s="7"/>
      <c r="N5" s="7"/>
      <c r="O5" s="7"/>
      <c r="P5" s="22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4"/>
      <c r="AC5" s="24"/>
      <c r="AD5" s="24"/>
      <c r="AE5" s="24"/>
    </row>
    <row r="6" spans="1:31" s="25" customFormat="1" ht="26.25" customHeight="1">
      <c r="A6" s="26" t="s">
        <v>4</v>
      </c>
      <c r="B6" s="27" t="s">
        <v>5</v>
      </c>
      <c r="C6" s="28" t="s">
        <v>6</v>
      </c>
      <c r="D6" s="28" t="s">
        <v>7</v>
      </c>
      <c r="E6" s="29" t="s">
        <v>8</v>
      </c>
      <c r="F6" s="30"/>
      <c r="G6" s="31" t="s">
        <v>9</v>
      </c>
      <c r="H6" s="32" t="s">
        <v>10</v>
      </c>
      <c r="I6" s="33" t="s">
        <v>11</v>
      </c>
      <c r="J6" s="33" t="s">
        <v>12</v>
      </c>
      <c r="K6" s="34" t="s">
        <v>13</v>
      </c>
      <c r="L6" s="6"/>
      <c r="M6" s="7"/>
      <c r="N6" s="7"/>
      <c r="O6" s="7"/>
      <c r="P6" s="22"/>
      <c r="Q6" s="23"/>
      <c r="R6" s="23"/>
      <c r="S6" s="23"/>
      <c r="T6" s="23"/>
      <c r="U6" s="23"/>
      <c r="V6" s="23"/>
      <c r="W6" s="23"/>
      <c r="X6" s="23"/>
      <c r="Y6" s="23"/>
      <c r="Z6" s="23"/>
      <c r="AA6" s="24"/>
      <c r="AB6" s="24"/>
      <c r="AC6" s="24"/>
      <c r="AD6" s="24"/>
      <c r="AE6" s="24"/>
    </row>
    <row r="7" spans="1:31" s="25" customFormat="1" ht="54" customHeight="1">
      <c r="A7" s="35"/>
      <c r="B7" s="36"/>
      <c r="C7" s="37"/>
      <c r="D7" s="37"/>
      <c r="E7" s="38" t="s">
        <v>14</v>
      </c>
      <c r="F7" s="39" t="s">
        <v>15</v>
      </c>
      <c r="G7" s="40"/>
      <c r="H7" s="41"/>
      <c r="I7" s="42"/>
      <c r="J7" s="42"/>
      <c r="K7" s="43"/>
      <c r="L7" s="6"/>
      <c r="M7" s="7"/>
      <c r="N7" s="7"/>
      <c r="O7" s="7"/>
      <c r="P7" s="22"/>
      <c r="Q7" s="23"/>
      <c r="R7" s="23"/>
      <c r="S7" s="23"/>
      <c r="T7" s="23"/>
      <c r="U7" s="23"/>
      <c r="V7" s="23"/>
      <c r="W7" s="23"/>
      <c r="X7" s="23"/>
      <c r="Y7" s="23"/>
      <c r="Z7" s="23"/>
      <c r="AA7" s="24"/>
      <c r="AB7" s="24"/>
      <c r="AC7" s="24"/>
      <c r="AD7" s="24"/>
      <c r="AE7" s="24"/>
    </row>
    <row r="8" spans="1:31" s="56" customFormat="1" ht="87.75" customHeight="1">
      <c r="A8" s="44"/>
      <c r="B8" s="45" t="s">
        <v>16</v>
      </c>
      <c r="C8" s="45" t="s">
        <v>17</v>
      </c>
      <c r="D8" s="45" t="s">
        <v>18</v>
      </c>
      <c r="E8" s="45" t="s">
        <v>19</v>
      </c>
      <c r="F8" s="46" t="s">
        <v>20</v>
      </c>
      <c r="G8" s="47" t="s">
        <v>21</v>
      </c>
      <c r="H8" s="48" t="s">
        <v>22</v>
      </c>
      <c r="I8" s="49" t="s">
        <v>23</v>
      </c>
      <c r="J8" s="49" t="s">
        <v>24</v>
      </c>
      <c r="K8" s="50"/>
      <c r="L8" s="51"/>
      <c r="M8" s="52"/>
      <c r="N8" s="52"/>
      <c r="O8" s="52"/>
      <c r="P8" s="53"/>
      <c r="Q8" s="54"/>
      <c r="R8" s="54"/>
      <c r="S8" s="54"/>
      <c r="T8" s="54"/>
      <c r="U8" s="54"/>
      <c r="V8" s="54"/>
      <c r="W8" s="54"/>
      <c r="X8" s="54"/>
      <c r="Y8" s="54"/>
      <c r="Z8" s="54"/>
      <c r="AA8" s="55"/>
      <c r="AB8" s="55"/>
      <c r="AC8" s="55"/>
      <c r="AD8" s="55"/>
      <c r="AE8" s="55"/>
    </row>
    <row r="9" spans="1:31" s="65" customFormat="1" ht="27.75" customHeight="1">
      <c r="A9" s="57" t="s">
        <v>25</v>
      </c>
      <c r="B9" s="58">
        <v>164977</v>
      </c>
      <c r="C9" s="58">
        <v>8115</v>
      </c>
      <c r="D9" s="58">
        <v>109</v>
      </c>
      <c r="E9" s="58">
        <v>13260</v>
      </c>
      <c r="F9" s="59">
        <v>14694</v>
      </c>
      <c r="G9" s="60">
        <v>2</v>
      </c>
      <c r="H9" s="61">
        <v>0.33</v>
      </c>
      <c r="I9" s="60">
        <v>0.96</v>
      </c>
      <c r="J9" s="62">
        <v>1.7</v>
      </c>
      <c r="K9" s="63" t="s">
        <v>26</v>
      </c>
      <c r="L9" s="64"/>
      <c r="M9" s="7"/>
      <c r="N9" s="7"/>
      <c r="O9" s="7"/>
      <c r="P9" s="22"/>
      <c r="Q9" s="23"/>
      <c r="R9" s="23"/>
      <c r="S9" s="23"/>
      <c r="T9" s="23"/>
      <c r="U9" s="23"/>
      <c r="V9" s="23"/>
      <c r="W9" s="23"/>
      <c r="X9" s="23"/>
      <c r="Y9" s="23"/>
      <c r="Z9" s="23"/>
      <c r="AA9" s="24"/>
      <c r="AB9" s="24"/>
      <c r="AC9" s="24"/>
      <c r="AD9" s="24"/>
      <c r="AE9" s="24"/>
    </row>
    <row r="10" spans="1:31" s="65" customFormat="1" ht="25.5" customHeight="1">
      <c r="A10" s="66" t="s">
        <v>27</v>
      </c>
      <c r="B10" s="67">
        <v>271720</v>
      </c>
      <c r="C10" s="67">
        <v>22313</v>
      </c>
      <c r="D10" s="67">
        <v>257</v>
      </c>
      <c r="E10" s="67">
        <v>27148</v>
      </c>
      <c r="F10" s="67">
        <v>27148</v>
      </c>
      <c r="G10" s="68">
        <v>1</v>
      </c>
      <c r="H10" s="69">
        <v>0.28999999999999998</v>
      </c>
      <c r="I10" s="68">
        <v>0.84</v>
      </c>
      <c r="J10" s="68">
        <v>1.18</v>
      </c>
      <c r="K10" s="70" t="s">
        <v>28</v>
      </c>
      <c r="L10" s="71"/>
      <c r="M10" s="7"/>
      <c r="N10" s="7"/>
      <c r="O10" s="7"/>
      <c r="P10" s="22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4"/>
      <c r="AB10" s="24"/>
      <c r="AC10" s="24"/>
      <c r="AD10" s="24"/>
      <c r="AE10" s="24"/>
    </row>
    <row r="11" spans="1:31" s="65" customFormat="1" ht="26.25" customHeight="1">
      <c r="A11" s="72" t="s">
        <v>29</v>
      </c>
      <c r="B11" s="73">
        <v>150146</v>
      </c>
      <c r="C11" s="73">
        <v>8880</v>
      </c>
      <c r="D11" s="73">
        <v>246</v>
      </c>
      <c r="E11" s="73">
        <v>49123</v>
      </c>
      <c r="F11" s="74">
        <v>46798</v>
      </c>
      <c r="G11" s="75">
        <v>5</v>
      </c>
      <c r="H11" s="76">
        <v>0.55000000000000004</v>
      </c>
      <c r="I11" s="77">
        <v>0.7</v>
      </c>
      <c r="J11" s="75">
        <v>1.88</v>
      </c>
      <c r="K11" s="78" t="s">
        <v>30</v>
      </c>
      <c r="L11" s="64"/>
      <c r="M11" s="7"/>
      <c r="N11" s="7"/>
      <c r="O11" s="7"/>
      <c r="P11" s="22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4"/>
      <c r="AB11" s="24"/>
      <c r="AC11" s="24"/>
      <c r="AD11" s="24"/>
      <c r="AE11" s="24"/>
    </row>
    <row r="12" spans="1:31" s="65" customFormat="1" ht="30" customHeight="1">
      <c r="A12" s="66" t="s">
        <v>31</v>
      </c>
      <c r="B12" s="67">
        <v>146020</v>
      </c>
      <c r="C12" s="67">
        <v>23729</v>
      </c>
      <c r="D12" s="67">
        <v>86</v>
      </c>
      <c r="E12" s="67">
        <v>30629</v>
      </c>
      <c r="F12" s="67">
        <v>37130</v>
      </c>
      <c r="G12" s="68">
        <v>2</v>
      </c>
      <c r="H12" s="69">
        <v>0.98</v>
      </c>
      <c r="I12" s="68">
        <v>1.0900000000000001</v>
      </c>
      <c r="J12" s="68">
        <v>3.01</v>
      </c>
      <c r="K12" s="70" t="s">
        <v>32</v>
      </c>
      <c r="L12" s="71"/>
      <c r="M12" s="7"/>
      <c r="N12" s="7"/>
      <c r="O12" s="7"/>
      <c r="P12" s="22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4"/>
      <c r="AB12" s="24"/>
      <c r="AC12" s="24"/>
      <c r="AD12" s="24"/>
      <c r="AE12" s="24"/>
    </row>
    <row r="13" spans="1:31" s="65" customFormat="1" ht="26.25" customHeight="1">
      <c r="A13" s="72" t="s">
        <v>33</v>
      </c>
      <c r="B13" s="73">
        <v>10823</v>
      </c>
      <c r="C13" s="75">
        <v>346</v>
      </c>
      <c r="D13" s="75">
        <v>9</v>
      </c>
      <c r="E13" s="73">
        <v>483</v>
      </c>
      <c r="F13" s="74">
        <v>483</v>
      </c>
      <c r="G13" s="75">
        <v>1</v>
      </c>
      <c r="H13" s="76">
        <v>0.15</v>
      </c>
      <c r="I13" s="75">
        <v>3.11</v>
      </c>
      <c r="J13" s="75">
        <v>3.33</v>
      </c>
      <c r="K13" s="78" t="s">
        <v>34</v>
      </c>
      <c r="L13" s="64"/>
      <c r="M13" s="7"/>
      <c r="N13" s="7"/>
      <c r="O13" s="7"/>
      <c r="P13" s="22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4"/>
      <c r="AB13" s="24"/>
      <c r="AC13" s="24"/>
      <c r="AD13" s="24"/>
      <c r="AE13" s="24"/>
    </row>
    <row r="14" spans="1:31" s="65" customFormat="1" ht="30" customHeight="1">
      <c r="A14" s="66" t="s">
        <v>35</v>
      </c>
      <c r="B14" s="67">
        <v>34518</v>
      </c>
      <c r="C14" s="67">
        <v>1394</v>
      </c>
      <c r="D14" s="67">
        <v>57</v>
      </c>
      <c r="E14" s="67">
        <v>7974</v>
      </c>
      <c r="F14" s="67">
        <v>13273</v>
      </c>
      <c r="G14" s="68">
        <v>10</v>
      </c>
      <c r="H14" s="69">
        <v>0.38</v>
      </c>
      <c r="I14" s="68">
        <v>0.68</v>
      </c>
      <c r="J14" s="68">
        <v>2.95</v>
      </c>
      <c r="K14" s="70" t="s">
        <v>36</v>
      </c>
      <c r="L14" s="71"/>
      <c r="M14" s="7"/>
      <c r="N14" s="7"/>
      <c r="O14" s="7"/>
      <c r="P14" s="22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4"/>
      <c r="AB14" s="24"/>
      <c r="AC14" s="24"/>
      <c r="AD14" s="24"/>
      <c r="AE14" s="24"/>
    </row>
    <row r="15" spans="1:31" s="65" customFormat="1" ht="30" customHeight="1">
      <c r="A15" s="72" t="s">
        <v>37</v>
      </c>
      <c r="B15" s="73">
        <v>19018</v>
      </c>
      <c r="C15" s="73">
        <v>1455</v>
      </c>
      <c r="D15" s="73">
        <v>24</v>
      </c>
      <c r="E15" s="73">
        <v>3563</v>
      </c>
      <c r="F15" s="74">
        <v>989</v>
      </c>
      <c r="G15" s="75">
        <v>1</v>
      </c>
      <c r="H15" s="76">
        <v>0.41</v>
      </c>
      <c r="I15" s="75">
        <v>2.71</v>
      </c>
      <c r="J15" s="75">
        <v>1.88</v>
      </c>
      <c r="K15" s="78" t="s">
        <v>38</v>
      </c>
      <c r="L15" s="64"/>
      <c r="M15" s="7"/>
      <c r="N15" s="7"/>
      <c r="O15" s="7"/>
      <c r="P15" s="22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4"/>
      <c r="AB15" s="24"/>
      <c r="AC15" s="24"/>
      <c r="AD15" s="24"/>
      <c r="AE15" s="24"/>
    </row>
    <row r="16" spans="1:31" s="65" customFormat="1" ht="30" customHeight="1">
      <c r="A16" s="79" t="s">
        <v>39</v>
      </c>
      <c r="B16" s="80">
        <v>18502</v>
      </c>
      <c r="C16" s="80">
        <v>5140</v>
      </c>
      <c r="D16" s="80">
        <v>148</v>
      </c>
      <c r="E16" s="80">
        <v>5818</v>
      </c>
      <c r="F16" s="80">
        <v>16743</v>
      </c>
      <c r="G16" s="81">
        <v>3</v>
      </c>
      <c r="H16" s="82">
        <v>0.11</v>
      </c>
      <c r="I16" s="81">
        <v>0.55000000000000004</v>
      </c>
      <c r="J16" s="81">
        <v>1.43</v>
      </c>
      <c r="K16" s="83" t="s">
        <v>40</v>
      </c>
      <c r="L16" s="71"/>
      <c r="M16" s="7"/>
      <c r="N16" s="7"/>
      <c r="O16" s="7"/>
      <c r="P16" s="22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4"/>
      <c r="AB16" s="24"/>
      <c r="AC16" s="24"/>
      <c r="AD16" s="24"/>
      <c r="AE16" s="24"/>
    </row>
    <row r="17" spans="1:31" s="65" customFormat="1" ht="33.75" customHeight="1">
      <c r="A17" s="84" t="s">
        <v>41</v>
      </c>
      <c r="B17" s="85">
        <v>32686</v>
      </c>
      <c r="C17" s="85">
        <v>220</v>
      </c>
      <c r="D17" s="85">
        <v>12</v>
      </c>
      <c r="E17" s="85">
        <v>223</v>
      </c>
      <c r="F17" s="86">
        <v>223</v>
      </c>
      <c r="G17" s="87">
        <v>0</v>
      </c>
      <c r="H17" s="88">
        <v>0.05</v>
      </c>
      <c r="I17" s="87">
        <v>0.75</v>
      </c>
      <c r="J17" s="87">
        <v>2.17</v>
      </c>
      <c r="K17" s="89" t="s">
        <v>42</v>
      </c>
      <c r="L17" s="64"/>
      <c r="M17" s="7"/>
      <c r="N17" s="7"/>
      <c r="O17" s="7"/>
      <c r="P17" s="22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4"/>
      <c r="AB17" s="24"/>
      <c r="AC17" s="24"/>
      <c r="AD17" s="24"/>
      <c r="AE17" s="24"/>
    </row>
    <row r="18" spans="1:31" s="65" customFormat="1" ht="30.75" customHeight="1">
      <c r="A18" s="66" t="s">
        <v>43</v>
      </c>
      <c r="B18" s="67">
        <v>79217</v>
      </c>
      <c r="C18" s="67">
        <v>1913</v>
      </c>
      <c r="D18" s="67">
        <v>15</v>
      </c>
      <c r="E18" s="67">
        <v>1903</v>
      </c>
      <c r="F18" s="67">
        <v>1987</v>
      </c>
      <c r="G18" s="68">
        <v>1</v>
      </c>
      <c r="H18" s="69">
        <v>0.35</v>
      </c>
      <c r="I18" s="68">
        <v>2.2599999999999998</v>
      </c>
      <c r="J18" s="68">
        <v>4.7300000000000004</v>
      </c>
      <c r="K18" s="70" t="s">
        <v>44</v>
      </c>
      <c r="L18" s="71"/>
      <c r="M18" s="7"/>
      <c r="N18" s="7"/>
      <c r="O18" s="7"/>
      <c r="P18" s="22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4"/>
      <c r="AB18" s="24"/>
      <c r="AC18" s="24"/>
      <c r="AD18" s="24"/>
      <c r="AE18" s="24"/>
    </row>
    <row r="19" spans="1:31" s="65" customFormat="1" ht="30.75" customHeight="1">
      <c r="A19" s="72" t="s">
        <v>45</v>
      </c>
      <c r="B19" s="73">
        <v>93887</v>
      </c>
      <c r="C19" s="73">
        <v>3885</v>
      </c>
      <c r="D19" s="73">
        <v>71</v>
      </c>
      <c r="E19" s="73">
        <v>9663</v>
      </c>
      <c r="F19" s="74">
        <v>11103</v>
      </c>
      <c r="G19" s="75">
        <v>3</v>
      </c>
      <c r="H19" s="76">
        <v>0.37</v>
      </c>
      <c r="I19" s="75">
        <v>1.76</v>
      </c>
      <c r="J19" s="75">
        <v>2.44</v>
      </c>
      <c r="K19" s="78" t="s">
        <v>46</v>
      </c>
      <c r="L19" s="64"/>
      <c r="M19" s="7"/>
      <c r="N19" s="7"/>
      <c r="O19" s="7"/>
      <c r="P19" s="22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4"/>
      <c r="AB19" s="24"/>
      <c r="AC19" s="24"/>
      <c r="AD19" s="24"/>
      <c r="AE19" s="24"/>
    </row>
    <row r="20" spans="1:31" s="65" customFormat="1" ht="30.75" customHeight="1">
      <c r="A20" s="66" t="s">
        <v>47</v>
      </c>
      <c r="B20" s="67">
        <v>50951</v>
      </c>
      <c r="C20" s="67">
        <v>4044</v>
      </c>
      <c r="D20" s="67">
        <v>79</v>
      </c>
      <c r="E20" s="67">
        <v>4073</v>
      </c>
      <c r="F20" s="67">
        <v>9105</v>
      </c>
      <c r="G20" s="68">
        <v>2</v>
      </c>
      <c r="H20" s="69">
        <v>0.14000000000000001</v>
      </c>
      <c r="I20" s="68">
        <v>0.67</v>
      </c>
      <c r="J20" s="68">
        <v>1.39</v>
      </c>
      <c r="K20" s="70" t="s">
        <v>48</v>
      </c>
      <c r="L20" s="71"/>
      <c r="M20" s="7"/>
      <c r="N20" s="7"/>
      <c r="O20" s="7"/>
      <c r="P20" s="22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4"/>
      <c r="AB20" s="24"/>
      <c r="AC20" s="24"/>
      <c r="AD20" s="24"/>
      <c r="AE20" s="24"/>
    </row>
    <row r="21" spans="1:31" s="65" customFormat="1" ht="30.75" customHeight="1">
      <c r="A21" s="72" t="s">
        <v>49</v>
      </c>
      <c r="B21" s="73">
        <v>164540</v>
      </c>
      <c r="C21" s="73">
        <v>8717</v>
      </c>
      <c r="D21" s="73">
        <v>197</v>
      </c>
      <c r="E21" s="73">
        <v>8350</v>
      </c>
      <c r="F21" s="74">
        <v>25224</v>
      </c>
      <c r="G21" s="75">
        <v>3</v>
      </c>
      <c r="H21" s="76">
        <v>0.12</v>
      </c>
      <c r="I21" s="75">
        <v>0.61</v>
      </c>
      <c r="J21" s="75">
        <v>1.05</v>
      </c>
      <c r="K21" s="78" t="s">
        <v>50</v>
      </c>
      <c r="L21" s="64"/>
      <c r="M21" s="7"/>
      <c r="N21" s="7"/>
      <c r="O21" s="7"/>
      <c r="P21" s="22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4"/>
      <c r="AB21" s="24"/>
      <c r="AC21" s="24"/>
      <c r="AD21" s="24"/>
      <c r="AE21" s="24"/>
    </row>
    <row r="22" spans="1:31" s="95" customFormat="1" ht="30.75" customHeight="1">
      <c r="A22" s="66" t="s">
        <v>51</v>
      </c>
      <c r="B22" s="67">
        <v>99179</v>
      </c>
      <c r="C22" s="67">
        <v>5019</v>
      </c>
      <c r="D22" s="67">
        <v>64</v>
      </c>
      <c r="E22" s="67">
        <v>10221</v>
      </c>
      <c r="F22" s="67">
        <v>29947</v>
      </c>
      <c r="G22" s="68">
        <v>6</v>
      </c>
      <c r="H22" s="69">
        <v>0.44</v>
      </c>
      <c r="I22" s="68">
        <v>1.06</v>
      </c>
      <c r="J22" s="68">
        <v>2.19</v>
      </c>
      <c r="K22" s="70" t="s">
        <v>52</v>
      </c>
      <c r="L22" s="90"/>
      <c r="M22" s="91"/>
      <c r="N22" s="91"/>
      <c r="O22" s="91"/>
      <c r="P22" s="92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4"/>
      <c r="AB22" s="94"/>
      <c r="AC22" s="94"/>
      <c r="AD22" s="94"/>
      <c r="AE22" s="94"/>
    </row>
    <row r="23" spans="1:31" s="95" customFormat="1" ht="37.5" customHeight="1">
      <c r="A23" s="96" t="s">
        <v>53</v>
      </c>
      <c r="B23" s="97">
        <v>55283</v>
      </c>
      <c r="C23" s="97">
        <v>2197</v>
      </c>
      <c r="D23" s="97">
        <v>27</v>
      </c>
      <c r="E23" s="73">
        <v>1093</v>
      </c>
      <c r="F23" s="74">
        <v>3570</v>
      </c>
      <c r="G23" s="75">
        <v>2</v>
      </c>
      <c r="H23" s="76">
        <v>0.11</v>
      </c>
      <c r="I23" s="98">
        <v>1.7</v>
      </c>
      <c r="J23" s="99">
        <v>2.33</v>
      </c>
      <c r="K23" s="100" t="s">
        <v>54</v>
      </c>
      <c r="L23" s="101"/>
      <c r="M23" s="91"/>
      <c r="N23" s="91"/>
      <c r="O23" s="91"/>
      <c r="P23" s="92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4"/>
      <c r="AB23" s="94"/>
      <c r="AC23" s="94"/>
      <c r="AD23" s="94"/>
      <c r="AE23" s="94"/>
    </row>
    <row r="24" spans="1:31" s="95" customFormat="1" ht="33.75" customHeight="1">
      <c r="A24" s="66" t="s">
        <v>55</v>
      </c>
      <c r="B24" s="67">
        <v>115858</v>
      </c>
      <c r="C24" s="67">
        <v>7901</v>
      </c>
      <c r="D24" s="67">
        <v>93</v>
      </c>
      <c r="E24" s="67">
        <v>7900</v>
      </c>
      <c r="F24" s="67">
        <v>21801</v>
      </c>
      <c r="G24" s="68">
        <v>3</v>
      </c>
      <c r="H24" s="69">
        <v>0.23</v>
      </c>
      <c r="I24" s="68">
        <v>0.88</v>
      </c>
      <c r="J24" s="102">
        <v>2.2000000000000002</v>
      </c>
      <c r="K24" s="70" t="s">
        <v>56</v>
      </c>
      <c r="L24" s="90"/>
      <c r="M24" s="91"/>
      <c r="N24" s="91"/>
      <c r="O24" s="91"/>
      <c r="P24" s="92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4"/>
      <c r="AB24" s="94"/>
      <c r="AC24" s="94"/>
      <c r="AD24" s="94"/>
      <c r="AE24" s="94"/>
    </row>
    <row r="25" spans="1:31" s="105" customFormat="1" ht="30.75" customHeight="1">
      <c r="A25" s="96" t="s">
        <v>57</v>
      </c>
      <c r="B25" s="97">
        <v>122493</v>
      </c>
      <c r="C25" s="97">
        <v>4686</v>
      </c>
      <c r="D25" s="97">
        <v>75</v>
      </c>
      <c r="E25" s="73">
        <v>9952</v>
      </c>
      <c r="F25" s="74">
        <v>10089</v>
      </c>
      <c r="G25" s="75">
        <v>2</v>
      </c>
      <c r="H25" s="76">
        <v>0.36</v>
      </c>
      <c r="I25" s="99">
        <v>1.08</v>
      </c>
      <c r="J25" s="99">
        <v>1.43</v>
      </c>
      <c r="K25" s="100" t="s">
        <v>58</v>
      </c>
      <c r="L25" s="101"/>
      <c r="M25" s="91"/>
      <c r="N25" s="91"/>
      <c r="O25" s="91"/>
      <c r="P25" s="103"/>
      <c r="Q25" s="104"/>
      <c r="R25" s="104"/>
      <c r="S25" s="104"/>
      <c r="T25" s="104"/>
      <c r="U25" s="104"/>
      <c r="V25" s="104"/>
      <c r="W25" s="104"/>
      <c r="X25" s="104"/>
      <c r="Y25" s="104"/>
      <c r="Z25" s="104"/>
    </row>
    <row r="26" spans="1:31" s="95" customFormat="1" ht="30.75" customHeight="1">
      <c r="A26" s="66" t="s">
        <v>59</v>
      </c>
      <c r="B26" s="67">
        <v>205744</v>
      </c>
      <c r="C26" s="67">
        <v>9107</v>
      </c>
      <c r="D26" s="67">
        <v>103</v>
      </c>
      <c r="E26" s="67">
        <v>22150</v>
      </c>
      <c r="F26" s="67">
        <v>21544</v>
      </c>
      <c r="G26" s="68">
        <v>2</v>
      </c>
      <c r="H26" s="69">
        <v>0.59</v>
      </c>
      <c r="I26" s="106">
        <v>0.9</v>
      </c>
      <c r="J26" s="68">
        <v>2.09</v>
      </c>
      <c r="K26" s="70" t="s">
        <v>60</v>
      </c>
      <c r="L26" s="90"/>
      <c r="M26" s="91"/>
      <c r="N26" s="91"/>
      <c r="O26" s="91"/>
      <c r="P26" s="92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4"/>
      <c r="AB26" s="94"/>
      <c r="AC26" s="94"/>
      <c r="AD26" s="94"/>
      <c r="AE26" s="94"/>
    </row>
    <row r="27" spans="1:31" s="110" customFormat="1" ht="30.75" customHeight="1">
      <c r="A27" s="96" t="s">
        <v>61</v>
      </c>
      <c r="B27" s="97">
        <v>25924</v>
      </c>
      <c r="C27" s="97">
        <v>881</v>
      </c>
      <c r="D27" s="97">
        <v>32</v>
      </c>
      <c r="E27" s="73">
        <v>3956</v>
      </c>
      <c r="F27" s="74">
        <v>7080</v>
      </c>
      <c r="G27" s="75">
        <v>8</v>
      </c>
      <c r="H27" s="76">
        <v>0.34</v>
      </c>
      <c r="I27" s="99">
        <v>0.68</v>
      </c>
      <c r="J27" s="99">
        <v>1.41</v>
      </c>
      <c r="K27" s="100" t="s">
        <v>62</v>
      </c>
      <c r="L27" s="107"/>
      <c r="M27" s="91"/>
      <c r="N27" s="91"/>
      <c r="O27" s="91"/>
      <c r="P27" s="108"/>
      <c r="Q27" s="109"/>
      <c r="R27" s="109"/>
      <c r="S27" s="109"/>
      <c r="T27" s="109"/>
      <c r="U27" s="109"/>
      <c r="V27" s="109"/>
      <c r="W27" s="109"/>
      <c r="X27" s="109"/>
      <c r="Y27" s="109"/>
      <c r="Z27" s="109"/>
    </row>
    <row r="28" spans="1:31" s="95" customFormat="1" ht="30.75" customHeight="1">
      <c r="A28" s="66" t="s">
        <v>63</v>
      </c>
      <c r="B28" s="67">
        <v>69910</v>
      </c>
      <c r="C28" s="67">
        <v>3256</v>
      </c>
      <c r="D28" s="67">
        <v>91</v>
      </c>
      <c r="E28" s="67">
        <v>19699</v>
      </c>
      <c r="F28" s="67">
        <v>22114</v>
      </c>
      <c r="G28" s="68">
        <v>7</v>
      </c>
      <c r="H28" s="69">
        <v>0.59</v>
      </c>
      <c r="I28" s="68">
        <v>1.76</v>
      </c>
      <c r="J28" s="68">
        <v>3.39</v>
      </c>
      <c r="K28" s="70" t="s">
        <v>64</v>
      </c>
      <c r="L28" s="90"/>
      <c r="M28" s="91"/>
      <c r="N28" s="91"/>
      <c r="O28" s="91"/>
      <c r="P28" s="92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4"/>
      <c r="AB28" s="94"/>
      <c r="AC28" s="94"/>
      <c r="AD28" s="94"/>
      <c r="AE28" s="94"/>
    </row>
    <row r="29" spans="1:31" s="110" customFormat="1" ht="30.75" customHeight="1">
      <c r="A29" s="111" t="s">
        <v>65</v>
      </c>
      <c r="B29" s="112">
        <v>243478</v>
      </c>
      <c r="C29" s="112">
        <v>8996</v>
      </c>
      <c r="D29" s="112">
        <v>67</v>
      </c>
      <c r="E29" s="113">
        <v>24522</v>
      </c>
      <c r="F29" s="114">
        <v>20276</v>
      </c>
      <c r="G29" s="115">
        <v>2</v>
      </c>
      <c r="H29" s="116">
        <v>1.01</v>
      </c>
      <c r="I29" s="117">
        <v>1.84</v>
      </c>
      <c r="J29" s="117">
        <v>3.73</v>
      </c>
      <c r="K29" s="118" t="s">
        <v>66</v>
      </c>
      <c r="L29" s="101"/>
      <c r="M29" s="91"/>
      <c r="N29" s="91"/>
      <c r="O29" s="91"/>
      <c r="P29" s="108"/>
      <c r="Q29" s="109"/>
      <c r="R29" s="109"/>
      <c r="S29" s="109"/>
      <c r="T29" s="109"/>
      <c r="U29" s="109"/>
      <c r="V29" s="109"/>
      <c r="W29" s="109"/>
      <c r="X29" s="109"/>
      <c r="Y29" s="109"/>
      <c r="Z29" s="109"/>
    </row>
    <row r="30" spans="1:31" s="95" customFormat="1" ht="25.5" customHeight="1">
      <c r="A30" s="119" t="s">
        <v>67</v>
      </c>
      <c r="B30" s="120">
        <v>175497</v>
      </c>
      <c r="C30" s="120">
        <v>12061</v>
      </c>
      <c r="D30" s="120">
        <v>95</v>
      </c>
      <c r="E30" s="120">
        <v>21387</v>
      </c>
      <c r="F30" s="120">
        <v>22814</v>
      </c>
      <c r="G30" s="121">
        <v>2</v>
      </c>
      <c r="H30" s="122">
        <v>0.62</v>
      </c>
      <c r="I30" s="121">
        <v>1.28</v>
      </c>
      <c r="J30" s="121">
        <v>2.23</v>
      </c>
      <c r="K30" s="123" t="s">
        <v>68</v>
      </c>
      <c r="L30" s="90"/>
      <c r="M30" s="91"/>
      <c r="N30" s="91"/>
      <c r="O30" s="91"/>
      <c r="P30" s="92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4"/>
      <c r="AB30" s="94"/>
      <c r="AC30" s="94"/>
      <c r="AD30" s="94"/>
      <c r="AE30" s="94"/>
    </row>
    <row r="31" spans="1:31" s="110" customFormat="1" ht="27.75" customHeight="1">
      <c r="A31" s="96" t="s">
        <v>69</v>
      </c>
      <c r="B31" s="97">
        <v>299527</v>
      </c>
      <c r="C31" s="97">
        <v>14130</v>
      </c>
      <c r="D31" s="97">
        <v>161</v>
      </c>
      <c r="E31" s="73">
        <v>34662</v>
      </c>
      <c r="F31" s="74">
        <v>35372</v>
      </c>
      <c r="G31" s="75">
        <v>3</v>
      </c>
      <c r="H31" s="76">
        <v>0.59</v>
      </c>
      <c r="I31" s="99">
        <v>1.01</v>
      </c>
      <c r="J31" s="99">
        <v>2.02</v>
      </c>
      <c r="K31" s="100" t="s">
        <v>70</v>
      </c>
      <c r="L31" s="101"/>
      <c r="M31" s="91"/>
      <c r="N31" s="91"/>
      <c r="O31" s="91"/>
      <c r="P31" s="108"/>
      <c r="Q31" s="109"/>
      <c r="R31" s="109"/>
      <c r="S31" s="109"/>
      <c r="T31" s="109"/>
      <c r="U31" s="109"/>
      <c r="V31" s="109"/>
      <c r="W31" s="109"/>
      <c r="X31" s="109"/>
      <c r="Y31" s="109"/>
      <c r="Z31" s="109"/>
    </row>
    <row r="32" spans="1:31" s="95" customFormat="1" ht="30.75" customHeight="1">
      <c r="A32" s="66" t="s">
        <v>71</v>
      </c>
      <c r="B32" s="67">
        <v>16716</v>
      </c>
      <c r="C32" s="67">
        <v>3978</v>
      </c>
      <c r="D32" s="67">
        <v>127</v>
      </c>
      <c r="E32" s="67">
        <v>27588</v>
      </c>
      <c r="F32" s="67">
        <v>27588</v>
      </c>
      <c r="G32" s="68">
        <v>7</v>
      </c>
      <c r="H32" s="69">
        <v>0.69</v>
      </c>
      <c r="I32" s="68">
        <v>0.38</v>
      </c>
      <c r="J32" s="68">
        <v>0.38</v>
      </c>
      <c r="K32" s="70" t="s">
        <v>72</v>
      </c>
      <c r="L32" s="90"/>
      <c r="M32" s="91"/>
      <c r="N32" s="91"/>
      <c r="O32" s="91"/>
      <c r="P32" s="92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4"/>
      <c r="AB32" s="94"/>
      <c r="AC32" s="94"/>
      <c r="AD32" s="94"/>
      <c r="AE32" s="94"/>
    </row>
    <row r="33" spans="1:31" s="110" customFormat="1" ht="27" customHeight="1">
      <c r="A33" s="96" t="s">
        <v>73</v>
      </c>
      <c r="B33" s="97">
        <v>60762</v>
      </c>
      <c r="C33" s="97">
        <v>2219</v>
      </c>
      <c r="D33" s="97">
        <v>126</v>
      </c>
      <c r="E33" s="73">
        <v>19564</v>
      </c>
      <c r="F33" s="74">
        <v>21635</v>
      </c>
      <c r="G33" s="75">
        <v>10</v>
      </c>
      <c r="H33" s="76">
        <v>0.43</v>
      </c>
      <c r="I33" s="98">
        <v>1.4</v>
      </c>
      <c r="J33" s="99">
        <v>2.02</v>
      </c>
      <c r="K33" s="100" t="s">
        <v>74</v>
      </c>
      <c r="L33" s="101"/>
      <c r="M33" s="91"/>
      <c r="N33" s="91"/>
      <c r="O33" s="91"/>
      <c r="P33" s="108"/>
      <c r="Q33" s="109"/>
      <c r="R33" s="109"/>
      <c r="S33" s="109"/>
      <c r="T33" s="109"/>
      <c r="U33" s="109"/>
      <c r="V33" s="109"/>
      <c r="W33" s="109"/>
      <c r="X33" s="109"/>
      <c r="Y33" s="109"/>
      <c r="Z33" s="109"/>
    </row>
    <row r="34" spans="1:31" s="95" customFormat="1" ht="27.75" customHeight="1">
      <c r="A34" s="66" t="s">
        <v>75</v>
      </c>
      <c r="B34" s="67">
        <v>8170</v>
      </c>
      <c r="C34" s="67">
        <v>163</v>
      </c>
      <c r="D34" s="67">
        <v>18</v>
      </c>
      <c r="E34" s="67">
        <v>667</v>
      </c>
      <c r="F34" s="67">
        <v>667</v>
      </c>
      <c r="G34" s="68">
        <v>4</v>
      </c>
      <c r="H34" s="69">
        <v>0.1</v>
      </c>
      <c r="I34" s="68">
        <v>1.27</v>
      </c>
      <c r="J34" s="68">
        <v>2.06</v>
      </c>
      <c r="K34" s="70" t="s">
        <v>76</v>
      </c>
      <c r="L34" s="90"/>
      <c r="M34" s="91"/>
      <c r="N34" s="91"/>
      <c r="O34" s="91"/>
      <c r="P34" s="92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4"/>
      <c r="AB34" s="94"/>
      <c r="AC34" s="94"/>
      <c r="AD34" s="94"/>
      <c r="AE34" s="94"/>
    </row>
    <row r="35" spans="1:31" s="110" customFormat="1" ht="23.25" customHeight="1">
      <c r="A35" s="96" t="s">
        <v>77</v>
      </c>
      <c r="B35" s="97">
        <v>194508</v>
      </c>
      <c r="C35" s="97">
        <v>11033</v>
      </c>
      <c r="D35" s="97">
        <v>174</v>
      </c>
      <c r="E35" s="73">
        <v>22238</v>
      </c>
      <c r="F35" s="74">
        <v>25790</v>
      </c>
      <c r="G35" s="75">
        <v>2</v>
      </c>
      <c r="H35" s="76">
        <v>0.35</v>
      </c>
      <c r="I35" s="99">
        <v>1.22</v>
      </c>
      <c r="J35" s="99">
        <v>1.83</v>
      </c>
      <c r="K35" s="100" t="s">
        <v>78</v>
      </c>
      <c r="L35" s="101"/>
      <c r="M35" s="91"/>
      <c r="N35" s="91"/>
      <c r="O35" s="91"/>
      <c r="P35" s="108"/>
      <c r="Q35" s="109"/>
      <c r="R35" s="109"/>
      <c r="S35" s="109"/>
      <c r="T35" s="109"/>
      <c r="U35" s="109"/>
      <c r="V35" s="109"/>
      <c r="W35" s="109"/>
      <c r="X35" s="109"/>
      <c r="Y35" s="109"/>
      <c r="Z35" s="109"/>
    </row>
    <row r="36" spans="1:31" s="95" customFormat="1" ht="30.75" customHeight="1">
      <c r="A36" s="66" t="s">
        <v>79</v>
      </c>
      <c r="B36" s="67">
        <v>51829</v>
      </c>
      <c r="C36" s="67">
        <v>3909</v>
      </c>
      <c r="D36" s="67">
        <v>60</v>
      </c>
      <c r="E36" s="67">
        <v>21066</v>
      </c>
      <c r="F36" s="67">
        <v>21066</v>
      </c>
      <c r="G36" s="68">
        <v>5</v>
      </c>
      <c r="H36" s="69">
        <v>0.96</v>
      </c>
      <c r="I36" s="68">
        <v>2.12</v>
      </c>
      <c r="J36" s="68">
        <v>4.25</v>
      </c>
      <c r="K36" s="70" t="s">
        <v>80</v>
      </c>
      <c r="L36" s="90"/>
      <c r="M36" s="91"/>
      <c r="N36" s="91"/>
      <c r="O36" s="91"/>
      <c r="P36" s="92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4"/>
      <c r="AB36" s="94"/>
      <c r="AC36" s="94"/>
      <c r="AD36" s="94"/>
      <c r="AE36" s="94"/>
    </row>
    <row r="37" spans="1:31" s="95" customFormat="1" ht="30.75" customHeight="1">
      <c r="A37" s="124" t="s">
        <v>81</v>
      </c>
      <c r="B37" s="97">
        <v>944</v>
      </c>
      <c r="C37" s="97">
        <v>1305</v>
      </c>
      <c r="D37" s="97">
        <v>10</v>
      </c>
      <c r="E37" s="73">
        <v>2548</v>
      </c>
      <c r="F37" s="74">
        <v>1966</v>
      </c>
      <c r="G37" s="75">
        <v>2</v>
      </c>
      <c r="H37" s="76">
        <v>0.7</v>
      </c>
      <c r="I37" s="77">
        <v>2.2000000000000002</v>
      </c>
      <c r="J37" s="77">
        <v>1.7</v>
      </c>
      <c r="K37" s="125" t="s">
        <v>82</v>
      </c>
      <c r="L37" s="90"/>
      <c r="M37" s="91"/>
      <c r="N37" s="91"/>
      <c r="O37" s="91"/>
      <c r="P37" s="92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4"/>
      <c r="AB37" s="94"/>
      <c r="AC37" s="94"/>
      <c r="AD37" s="94"/>
      <c r="AE37" s="94"/>
    </row>
    <row r="38" spans="1:31" s="95" customFormat="1" ht="30.75" customHeight="1">
      <c r="A38" s="66" t="s">
        <v>83</v>
      </c>
      <c r="B38" s="67">
        <v>8321</v>
      </c>
      <c r="C38" s="67" t="s">
        <v>84</v>
      </c>
      <c r="D38" s="67" t="s">
        <v>84</v>
      </c>
      <c r="E38" s="67" t="s">
        <v>84</v>
      </c>
      <c r="F38" s="67" t="s">
        <v>84</v>
      </c>
      <c r="G38" s="67" t="s">
        <v>84</v>
      </c>
      <c r="H38" s="126" t="s">
        <v>84</v>
      </c>
      <c r="I38" s="67" t="s">
        <v>84</v>
      </c>
      <c r="J38" s="67" t="s">
        <v>84</v>
      </c>
      <c r="K38" s="127" t="s">
        <v>85</v>
      </c>
      <c r="L38" s="90"/>
      <c r="M38" s="91"/>
      <c r="N38" s="91"/>
      <c r="O38" s="91"/>
      <c r="P38" s="92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4"/>
      <c r="AB38" s="94"/>
      <c r="AC38" s="94"/>
      <c r="AD38" s="94"/>
      <c r="AE38" s="94"/>
    </row>
    <row r="39" spans="1:31" s="95" customFormat="1" ht="26.25" customHeight="1">
      <c r="A39" s="124" t="s">
        <v>86</v>
      </c>
      <c r="B39" s="97" t="s">
        <v>84</v>
      </c>
      <c r="C39" s="97" t="s">
        <v>84</v>
      </c>
      <c r="D39" s="97" t="s">
        <v>84</v>
      </c>
      <c r="E39" s="97" t="s">
        <v>84</v>
      </c>
      <c r="F39" s="75" t="s">
        <v>84</v>
      </c>
      <c r="G39" s="97" t="s">
        <v>84</v>
      </c>
      <c r="H39" s="128" t="s">
        <v>84</v>
      </c>
      <c r="I39" s="97" t="s">
        <v>84</v>
      </c>
      <c r="J39" s="75" t="s">
        <v>84</v>
      </c>
      <c r="K39" s="125" t="s">
        <v>87</v>
      </c>
      <c r="L39" s="90"/>
      <c r="M39" s="91"/>
      <c r="N39" s="91"/>
      <c r="O39" s="91"/>
      <c r="P39" s="92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4"/>
      <c r="AB39" s="94"/>
      <c r="AC39" s="94"/>
      <c r="AD39" s="94"/>
      <c r="AE39" s="94"/>
    </row>
    <row r="40" spans="1:31" s="95" customFormat="1" ht="34.5" customHeight="1">
      <c r="A40" s="129" t="s">
        <v>88</v>
      </c>
      <c r="B40" s="67">
        <v>962</v>
      </c>
      <c r="C40" s="67" t="s">
        <v>84</v>
      </c>
      <c r="D40" s="67" t="s">
        <v>84</v>
      </c>
      <c r="E40" s="67" t="s">
        <v>84</v>
      </c>
      <c r="F40" s="67" t="s">
        <v>84</v>
      </c>
      <c r="G40" s="67" t="s">
        <v>84</v>
      </c>
      <c r="H40" s="126" t="s">
        <v>84</v>
      </c>
      <c r="I40" s="67" t="s">
        <v>84</v>
      </c>
      <c r="J40" s="67" t="s">
        <v>84</v>
      </c>
      <c r="K40" s="127" t="s">
        <v>89</v>
      </c>
      <c r="L40" s="90"/>
      <c r="M40" s="91"/>
      <c r="N40" s="91"/>
      <c r="O40" s="91"/>
      <c r="P40" s="92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4"/>
      <c r="AB40" s="94"/>
      <c r="AC40" s="94"/>
      <c r="AD40" s="94"/>
      <c r="AE40" s="94"/>
    </row>
    <row r="41" spans="1:31" s="95" customFormat="1" ht="27" customHeight="1">
      <c r="A41" s="124" t="s">
        <v>90</v>
      </c>
      <c r="B41" s="97">
        <v>93667</v>
      </c>
      <c r="C41" s="97">
        <v>15331</v>
      </c>
      <c r="D41" s="97">
        <v>98</v>
      </c>
      <c r="E41" s="73">
        <v>27759</v>
      </c>
      <c r="F41" s="74">
        <v>27759</v>
      </c>
      <c r="G41" s="75" t="s">
        <v>84</v>
      </c>
      <c r="H41" s="76">
        <v>0.78</v>
      </c>
      <c r="I41" s="99">
        <v>0.66</v>
      </c>
      <c r="J41" s="99">
        <v>1.86</v>
      </c>
      <c r="K41" s="125" t="s">
        <v>91</v>
      </c>
      <c r="L41" s="90"/>
      <c r="M41" s="91"/>
      <c r="N41" s="91"/>
      <c r="O41" s="91"/>
      <c r="P41" s="92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4"/>
      <c r="AB41" s="94"/>
      <c r="AC41" s="94"/>
      <c r="AD41" s="94"/>
      <c r="AE41" s="94"/>
    </row>
    <row r="42" spans="1:31" s="95" customFormat="1" ht="30" customHeight="1">
      <c r="A42" s="129" t="s">
        <v>92</v>
      </c>
      <c r="B42" s="67" t="s">
        <v>84</v>
      </c>
      <c r="C42" s="67" t="s">
        <v>84</v>
      </c>
      <c r="D42" s="67" t="s">
        <v>84</v>
      </c>
      <c r="E42" s="67" t="s">
        <v>84</v>
      </c>
      <c r="F42" s="67" t="s">
        <v>84</v>
      </c>
      <c r="G42" s="67" t="s">
        <v>84</v>
      </c>
      <c r="H42" s="126" t="s">
        <v>84</v>
      </c>
      <c r="I42" s="67" t="s">
        <v>84</v>
      </c>
      <c r="J42" s="67" t="s">
        <v>84</v>
      </c>
      <c r="K42" s="127" t="s">
        <v>93</v>
      </c>
      <c r="L42" s="90"/>
      <c r="M42" s="91"/>
      <c r="N42" s="91"/>
      <c r="O42" s="91"/>
      <c r="P42" s="92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4"/>
      <c r="AB42" s="94"/>
      <c r="AC42" s="94"/>
      <c r="AD42" s="94"/>
      <c r="AE42" s="94"/>
    </row>
    <row r="43" spans="1:31" s="95" customFormat="1" ht="25.5" customHeight="1">
      <c r="A43" s="130" t="s">
        <v>94</v>
      </c>
      <c r="B43" s="97">
        <v>18421</v>
      </c>
      <c r="C43" s="97">
        <v>659</v>
      </c>
      <c r="D43" s="97">
        <v>78</v>
      </c>
      <c r="E43" s="73">
        <v>2728</v>
      </c>
      <c r="F43" s="74">
        <v>2728</v>
      </c>
      <c r="G43" s="75">
        <v>4</v>
      </c>
      <c r="H43" s="76">
        <v>0.1</v>
      </c>
      <c r="I43" s="75">
        <v>0.35</v>
      </c>
      <c r="J43" s="75">
        <v>0.85</v>
      </c>
      <c r="K43" s="125" t="s">
        <v>95</v>
      </c>
      <c r="L43" s="90"/>
      <c r="M43" s="91"/>
      <c r="N43" s="91"/>
      <c r="O43" s="91"/>
      <c r="P43" s="92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4"/>
      <c r="AB43" s="94"/>
      <c r="AC43" s="94"/>
      <c r="AD43" s="94"/>
      <c r="AE43" s="94"/>
    </row>
    <row r="44" spans="1:31" s="138" customFormat="1" ht="37.5" customHeight="1">
      <c r="A44" s="131" t="s">
        <v>96</v>
      </c>
      <c r="B44" s="132">
        <f>SUM(B9:B43)</f>
        <v>3104198</v>
      </c>
      <c r="C44" s="132">
        <v>196982</v>
      </c>
      <c r="D44" s="132">
        <v>2809</v>
      </c>
      <c r="E44" s="132">
        <v>441910</v>
      </c>
      <c r="F44" s="132">
        <v>528706</v>
      </c>
      <c r="G44" s="133">
        <v>4</v>
      </c>
      <c r="H44" s="134">
        <v>0.43</v>
      </c>
      <c r="I44" s="133">
        <v>1.02</v>
      </c>
      <c r="J44" s="133">
        <v>1.92</v>
      </c>
      <c r="K44" s="135" t="s">
        <v>97</v>
      </c>
      <c r="L44" s="6"/>
      <c r="M44" s="7"/>
      <c r="N44" s="7"/>
      <c r="O44" s="7"/>
      <c r="P44" s="136"/>
      <c r="Q44" s="137"/>
      <c r="R44" s="137"/>
      <c r="S44" s="137"/>
      <c r="T44" s="137"/>
      <c r="U44" s="137"/>
      <c r="V44" s="137"/>
      <c r="W44" s="137"/>
      <c r="X44" s="137"/>
      <c r="Y44" s="137"/>
      <c r="Z44" s="137"/>
    </row>
    <row r="45" spans="1:31" s="65" customFormat="1" ht="37.5" customHeight="1">
      <c r="A45" s="72" t="s">
        <v>98</v>
      </c>
      <c r="B45" s="73">
        <v>34197</v>
      </c>
      <c r="C45" s="73">
        <v>1634</v>
      </c>
      <c r="D45" s="73">
        <v>124</v>
      </c>
      <c r="E45" s="73">
        <v>13541</v>
      </c>
      <c r="F45" s="74">
        <v>13541</v>
      </c>
      <c r="G45" s="75">
        <v>8</v>
      </c>
      <c r="H45" s="76">
        <v>0.3</v>
      </c>
      <c r="I45" s="75">
        <v>0.83</v>
      </c>
      <c r="J45" s="75">
        <v>1.79</v>
      </c>
      <c r="K45" s="78" t="s">
        <v>99</v>
      </c>
      <c r="L45" s="7"/>
      <c r="M45" s="7"/>
      <c r="N45" s="22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31" s="65" customFormat="1" ht="37.5" customHeight="1">
      <c r="A46" s="66" t="s">
        <v>100</v>
      </c>
      <c r="B46" s="67">
        <v>1890</v>
      </c>
      <c r="C46" s="67">
        <v>444</v>
      </c>
      <c r="D46" s="67">
        <v>14</v>
      </c>
      <c r="E46" s="67">
        <v>745</v>
      </c>
      <c r="F46" s="67">
        <v>745</v>
      </c>
      <c r="G46" s="68">
        <v>2</v>
      </c>
      <c r="H46" s="69">
        <v>0.15</v>
      </c>
      <c r="I46" s="68">
        <v>7.0000000000000007E-2</v>
      </c>
      <c r="J46" s="68">
        <v>1.07</v>
      </c>
      <c r="K46" s="127" t="s">
        <v>101</v>
      </c>
      <c r="L46" s="7"/>
      <c r="M46" s="7"/>
      <c r="N46" s="22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31" s="65" customFormat="1" ht="30" customHeight="1">
      <c r="A47" s="72" t="s">
        <v>102</v>
      </c>
      <c r="B47" s="73">
        <v>155636</v>
      </c>
      <c r="C47" s="73">
        <v>10904</v>
      </c>
      <c r="D47" s="73">
        <v>200</v>
      </c>
      <c r="E47" s="73">
        <v>39748</v>
      </c>
      <c r="F47" s="74">
        <v>39748</v>
      </c>
      <c r="G47" s="75">
        <v>4</v>
      </c>
      <c r="H47" s="76">
        <v>0.54</v>
      </c>
      <c r="I47" s="77">
        <v>0.7</v>
      </c>
      <c r="J47" s="75">
        <v>1.55</v>
      </c>
      <c r="K47" s="78" t="s">
        <v>103</v>
      </c>
      <c r="L47" s="7"/>
      <c r="M47" s="7"/>
      <c r="N47" s="22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31" s="65" customFormat="1" ht="30" customHeight="1">
      <c r="A48" s="66" t="s">
        <v>104</v>
      </c>
      <c r="B48" s="67">
        <v>239556</v>
      </c>
      <c r="C48" s="67">
        <v>2924</v>
      </c>
      <c r="D48" s="67">
        <v>77</v>
      </c>
      <c r="E48" s="67">
        <v>17226</v>
      </c>
      <c r="F48" s="67">
        <v>17226</v>
      </c>
      <c r="G48" s="68">
        <v>6</v>
      </c>
      <c r="H48" s="69">
        <v>0.61</v>
      </c>
      <c r="I48" s="68">
        <v>0.75</v>
      </c>
      <c r="J48" s="68">
        <v>1.74</v>
      </c>
      <c r="K48" s="127" t="s">
        <v>105</v>
      </c>
      <c r="L48" s="7"/>
      <c r="M48" s="7"/>
      <c r="N48" s="22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1:31" s="65" customFormat="1" ht="30" customHeight="1">
      <c r="A49" s="72" t="s">
        <v>106</v>
      </c>
      <c r="B49" s="73">
        <v>92357</v>
      </c>
      <c r="C49" s="73">
        <v>23916</v>
      </c>
      <c r="D49" s="73">
        <v>274</v>
      </c>
      <c r="E49" s="73">
        <v>49701</v>
      </c>
      <c r="F49" s="74">
        <v>58960</v>
      </c>
      <c r="G49" s="75">
        <v>2</v>
      </c>
      <c r="H49" s="76">
        <v>0.5</v>
      </c>
      <c r="I49" s="75">
        <v>0.65</v>
      </c>
      <c r="J49" s="75">
        <v>1.61</v>
      </c>
      <c r="K49" s="78" t="s">
        <v>107</v>
      </c>
      <c r="L49" s="7"/>
      <c r="M49" s="7"/>
      <c r="N49" s="22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1:31" s="65" customFormat="1" ht="30" customHeight="1">
      <c r="A50" s="79" t="s">
        <v>108</v>
      </c>
      <c r="B50" s="80">
        <v>11728</v>
      </c>
      <c r="C50" s="80">
        <v>463</v>
      </c>
      <c r="D50" s="80">
        <v>94</v>
      </c>
      <c r="E50" s="80">
        <v>1832</v>
      </c>
      <c r="F50" s="80">
        <v>1832</v>
      </c>
      <c r="G50" s="81">
        <v>4</v>
      </c>
      <c r="H50" s="82">
        <v>0.05</v>
      </c>
      <c r="I50" s="81">
        <v>1.1299999999999999</v>
      </c>
      <c r="J50" s="81">
        <v>2.1800000000000002</v>
      </c>
      <c r="K50" s="83" t="s">
        <v>109</v>
      </c>
      <c r="L50" s="7"/>
      <c r="M50" s="7"/>
      <c r="N50" s="22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1:31" s="65" customFormat="1" ht="37.5" customHeight="1">
      <c r="A51" s="139" t="s">
        <v>110</v>
      </c>
      <c r="B51" s="140">
        <f>SUM(B45:B50)</f>
        <v>535364</v>
      </c>
      <c r="C51" s="140">
        <f>SUM(C45:C50)</f>
        <v>40285</v>
      </c>
      <c r="D51" s="140">
        <f>SUM(D45:D50)</f>
        <v>783</v>
      </c>
      <c r="E51" s="140">
        <f>SUM(E45:E50)</f>
        <v>122793</v>
      </c>
      <c r="F51" s="140">
        <f>SUM(F45:F50)</f>
        <v>132052</v>
      </c>
      <c r="G51" s="141">
        <f>26/6</f>
        <v>4.333333333333333</v>
      </c>
      <c r="H51" s="142">
        <v>0.36</v>
      </c>
      <c r="I51" s="143">
        <v>0.75</v>
      </c>
      <c r="J51" s="143">
        <v>1.69</v>
      </c>
      <c r="K51" s="144" t="s">
        <v>111</v>
      </c>
      <c r="L51" s="7"/>
      <c r="M51" s="7"/>
      <c r="N51" s="22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1:31" s="153" customFormat="1" ht="37.5" customHeight="1">
      <c r="A52" s="145" t="s">
        <v>112</v>
      </c>
      <c r="B52" s="146">
        <f>SUM(B51,B44)</f>
        <v>3639562</v>
      </c>
      <c r="C52" s="146">
        <f t="shared" ref="C52:F52" si="0">SUM(C44,C51)</f>
        <v>237267</v>
      </c>
      <c r="D52" s="146">
        <f t="shared" si="0"/>
        <v>3592</v>
      </c>
      <c r="E52" s="146">
        <f t="shared" si="0"/>
        <v>564703</v>
      </c>
      <c r="F52" s="146">
        <f t="shared" si="0"/>
        <v>660758</v>
      </c>
      <c r="G52" s="146">
        <f>(SUM(G45:G50,G9:G43))/41</f>
        <v>3.1951219512195124</v>
      </c>
      <c r="H52" s="147">
        <f>(SUM(H45:H50,H9:H43))/41</f>
        <v>0.37487804878048775</v>
      </c>
      <c r="I52" s="148">
        <v>0.96</v>
      </c>
      <c r="J52" s="148">
        <v>1.87</v>
      </c>
      <c r="K52" s="149" t="s">
        <v>113</v>
      </c>
      <c r="L52" s="150"/>
      <c r="M52" s="150"/>
      <c r="N52" s="151"/>
      <c r="O52" s="152"/>
      <c r="P52" s="152"/>
      <c r="Q52" s="152"/>
      <c r="R52" s="152"/>
      <c r="S52" s="152"/>
      <c r="T52" s="152"/>
      <c r="U52" s="152"/>
      <c r="V52" s="152"/>
      <c r="W52" s="152"/>
      <c r="X52" s="152"/>
    </row>
    <row r="53" spans="1:31" s="24" customFormat="1" ht="24" customHeight="1">
      <c r="A53" s="154" t="s">
        <v>114</v>
      </c>
      <c r="B53" s="154"/>
      <c r="C53" s="154"/>
      <c r="D53" s="155"/>
      <c r="E53" s="156"/>
      <c r="F53" s="157"/>
      <c r="G53" s="157"/>
      <c r="H53" s="158"/>
      <c r="I53" s="159" t="s">
        <v>115</v>
      </c>
      <c r="J53" s="159"/>
      <c r="K53" s="159"/>
      <c r="L53" s="160"/>
      <c r="M53" s="161"/>
      <c r="N53" s="161"/>
      <c r="O53" s="161"/>
      <c r="P53" s="162"/>
      <c r="Q53" s="163"/>
      <c r="R53" s="163"/>
      <c r="S53" s="163"/>
      <c r="T53" s="163"/>
      <c r="U53" s="163"/>
      <c r="V53" s="163"/>
      <c r="W53" s="163"/>
      <c r="X53" s="163"/>
      <c r="Y53" s="163"/>
      <c r="Z53" s="163"/>
    </row>
    <row r="54" spans="1:31" s="24" customFormat="1" ht="17.25" customHeight="1">
      <c r="A54" s="164" t="s">
        <v>116</v>
      </c>
      <c r="B54" s="156"/>
      <c r="C54" s="156"/>
      <c r="D54" s="155"/>
      <c r="E54" s="156"/>
      <c r="F54" s="157"/>
      <c r="G54" s="157"/>
      <c r="H54" s="158"/>
      <c r="I54" s="157"/>
      <c r="J54" s="157"/>
      <c r="K54" s="165" t="s">
        <v>117</v>
      </c>
      <c r="L54" s="160"/>
      <c r="M54" s="161"/>
      <c r="N54" s="161"/>
      <c r="O54" s="161"/>
      <c r="P54" s="162"/>
      <c r="Q54" s="163"/>
      <c r="R54" s="163"/>
      <c r="S54" s="163"/>
      <c r="T54" s="163"/>
      <c r="U54" s="163"/>
      <c r="V54" s="163"/>
      <c r="W54" s="163"/>
      <c r="X54" s="163"/>
      <c r="Y54" s="163"/>
    </row>
    <row r="55" spans="1:31" s="24" customFormat="1" ht="17.25" customHeight="1">
      <c r="A55" s="166" t="s">
        <v>118</v>
      </c>
      <c r="B55" s="156"/>
      <c r="C55" s="156"/>
      <c r="D55" s="155"/>
      <c r="E55" s="156"/>
      <c r="F55" s="157"/>
      <c r="G55" s="157"/>
      <c r="H55" s="158"/>
      <c r="I55" s="157"/>
      <c r="J55" s="157"/>
      <c r="K55" s="165" t="s">
        <v>119</v>
      </c>
      <c r="L55" s="160"/>
      <c r="M55" s="161"/>
      <c r="N55" s="161"/>
      <c r="O55" s="161"/>
      <c r="P55" s="162"/>
      <c r="Q55" s="163"/>
      <c r="R55" s="163"/>
      <c r="S55" s="163"/>
      <c r="T55" s="163"/>
      <c r="U55" s="163"/>
      <c r="V55" s="163"/>
      <c r="W55" s="163"/>
      <c r="X55" s="163"/>
      <c r="Y55" s="163"/>
      <c r="Z55" s="163"/>
    </row>
    <row r="56" spans="1:31" s="65" customFormat="1">
      <c r="A56" s="1"/>
      <c r="B56" s="2"/>
      <c r="C56" s="2"/>
      <c r="D56" s="167"/>
      <c r="E56" s="2"/>
      <c r="F56" s="3"/>
      <c r="G56" s="3"/>
      <c r="H56" s="4"/>
      <c r="I56" s="3"/>
      <c r="J56" s="3"/>
      <c r="K56" s="5"/>
      <c r="L56" s="6"/>
      <c r="M56" s="7"/>
      <c r="N56" s="7"/>
      <c r="O56" s="7"/>
      <c r="P56" s="22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4"/>
      <c r="AB56" s="24"/>
      <c r="AC56" s="24"/>
      <c r="AD56" s="24"/>
      <c r="AE56" s="24"/>
    </row>
    <row r="57" spans="1:31" s="169" customFormat="1">
      <c r="A57" s="1"/>
      <c r="B57" s="2"/>
      <c r="C57" s="2"/>
      <c r="D57" s="3"/>
      <c r="E57" s="2"/>
      <c r="F57" s="3"/>
      <c r="G57" s="3"/>
      <c r="H57" s="4"/>
      <c r="I57" s="3"/>
      <c r="J57" s="3"/>
      <c r="K57" s="5"/>
      <c r="L57" s="6"/>
      <c r="M57" s="7"/>
      <c r="N57" s="7"/>
      <c r="O57" s="7"/>
      <c r="P57" s="22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168"/>
      <c r="AB57" s="168"/>
      <c r="AC57" s="168"/>
      <c r="AD57" s="168"/>
      <c r="AE57" s="168"/>
    </row>
    <row r="58" spans="1:31" s="169" customFormat="1">
      <c r="A58" s="1"/>
      <c r="B58" s="2"/>
      <c r="C58" s="2"/>
      <c r="D58" s="3"/>
      <c r="E58" s="2"/>
      <c r="F58" s="3"/>
      <c r="G58" s="3"/>
      <c r="H58" s="4"/>
      <c r="I58" s="3"/>
      <c r="J58" s="3"/>
      <c r="K58" s="5"/>
      <c r="L58" s="6"/>
      <c r="M58" s="7"/>
      <c r="N58" s="7"/>
      <c r="O58" s="7"/>
      <c r="P58" s="22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168"/>
      <c r="AB58" s="168"/>
      <c r="AC58" s="168"/>
      <c r="AD58" s="168"/>
      <c r="AE58" s="168"/>
    </row>
    <row r="59" spans="1:31" s="169" customFormat="1">
      <c r="A59" s="1"/>
      <c r="B59" s="2"/>
      <c r="C59" s="2"/>
      <c r="D59" s="3"/>
      <c r="E59" s="2"/>
      <c r="F59" s="3"/>
      <c r="G59" s="3"/>
      <c r="H59" s="4"/>
      <c r="I59" s="3"/>
      <c r="J59" s="3"/>
      <c r="K59" s="5"/>
      <c r="L59" s="6"/>
      <c r="M59" s="7"/>
      <c r="N59" s="7"/>
      <c r="O59" s="7"/>
      <c r="P59" s="22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168"/>
      <c r="AB59" s="168"/>
      <c r="AC59" s="168"/>
      <c r="AD59" s="168"/>
      <c r="AE59" s="168"/>
    </row>
    <row r="60" spans="1:31" s="169" customFormat="1">
      <c r="A60" s="1"/>
      <c r="B60" s="2"/>
      <c r="C60" s="2"/>
      <c r="D60" s="3"/>
      <c r="E60" s="2"/>
      <c r="F60" s="3"/>
      <c r="G60" s="3"/>
      <c r="H60" s="4"/>
      <c r="I60" s="3"/>
      <c r="J60" s="3"/>
      <c r="K60" s="5"/>
      <c r="L60" s="6"/>
      <c r="M60" s="7"/>
      <c r="N60" s="7"/>
      <c r="O60" s="7"/>
      <c r="P60" s="22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168"/>
      <c r="AB60" s="168"/>
      <c r="AC60" s="168"/>
      <c r="AD60" s="168"/>
      <c r="AE60" s="168"/>
    </row>
    <row r="61" spans="1:31" s="169" customFormat="1">
      <c r="A61" s="1"/>
      <c r="B61" s="2"/>
      <c r="C61" s="2"/>
      <c r="D61" s="3"/>
      <c r="E61" s="2"/>
      <c r="F61" s="3"/>
      <c r="G61" s="3"/>
      <c r="H61" s="4"/>
      <c r="I61" s="3"/>
      <c r="J61" s="3"/>
      <c r="K61" s="5"/>
      <c r="L61" s="6"/>
      <c r="M61" s="7"/>
      <c r="N61" s="7"/>
      <c r="O61" s="7"/>
      <c r="P61" s="22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168"/>
      <c r="AB61" s="168"/>
      <c r="AC61" s="168"/>
      <c r="AD61" s="168"/>
      <c r="AE61" s="168"/>
    </row>
    <row r="62" spans="1:31" s="169" customFormat="1">
      <c r="A62" s="1"/>
      <c r="B62" s="2"/>
      <c r="C62" s="2"/>
      <c r="D62" s="3"/>
      <c r="E62" s="2"/>
      <c r="F62" s="3"/>
      <c r="G62" s="3"/>
      <c r="H62" s="4"/>
      <c r="I62" s="3"/>
      <c r="J62" s="3"/>
      <c r="K62" s="5"/>
      <c r="L62" s="6"/>
      <c r="M62" s="7"/>
      <c r="N62" s="7"/>
      <c r="O62" s="7"/>
      <c r="P62" s="22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168"/>
      <c r="AB62" s="168"/>
      <c r="AC62" s="168"/>
      <c r="AD62" s="168"/>
      <c r="AE62" s="168"/>
    </row>
    <row r="63" spans="1:31" s="169" customFormat="1">
      <c r="A63" s="1"/>
      <c r="B63" s="2"/>
      <c r="C63" s="2"/>
      <c r="D63" s="3"/>
      <c r="E63" s="2"/>
      <c r="F63" s="3"/>
      <c r="G63" s="3"/>
      <c r="H63" s="4"/>
      <c r="I63" s="3"/>
      <c r="J63" s="3"/>
      <c r="K63" s="5"/>
      <c r="L63" s="6"/>
      <c r="M63" s="7"/>
      <c r="N63" s="7"/>
      <c r="O63" s="7"/>
      <c r="P63" s="22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168"/>
      <c r="AB63" s="168"/>
      <c r="AC63" s="168"/>
      <c r="AD63" s="168"/>
      <c r="AE63" s="168"/>
    </row>
    <row r="64" spans="1:31" s="169" customFormat="1">
      <c r="A64" s="1"/>
      <c r="B64" s="2"/>
      <c r="C64" s="2"/>
      <c r="D64" s="3"/>
      <c r="E64" s="2"/>
      <c r="F64" s="3"/>
      <c r="G64" s="3"/>
      <c r="H64" s="4"/>
      <c r="I64" s="3"/>
      <c r="J64" s="3"/>
      <c r="K64" s="5"/>
      <c r="L64" s="6"/>
      <c r="M64" s="7"/>
      <c r="N64" s="7"/>
      <c r="O64" s="7"/>
      <c r="P64" s="22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168"/>
      <c r="AB64" s="168"/>
      <c r="AC64" s="168"/>
      <c r="AD64" s="168"/>
      <c r="AE64" s="168"/>
    </row>
    <row r="65" spans="1:31" s="169" customFormat="1">
      <c r="A65" s="1"/>
      <c r="B65" s="2"/>
      <c r="C65" s="2"/>
      <c r="D65" s="3"/>
      <c r="E65" s="2"/>
      <c r="F65" s="3"/>
      <c r="G65" s="3"/>
      <c r="H65" s="4"/>
      <c r="I65" s="3"/>
      <c r="J65" s="3"/>
      <c r="K65" s="5"/>
      <c r="L65" s="6"/>
      <c r="M65" s="7"/>
      <c r="N65" s="7"/>
      <c r="O65" s="7"/>
      <c r="P65" s="22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168"/>
      <c r="AB65" s="168"/>
      <c r="AC65" s="168"/>
      <c r="AD65" s="168"/>
      <c r="AE65" s="168"/>
    </row>
    <row r="66" spans="1:31" s="169" customFormat="1">
      <c r="A66" s="1"/>
      <c r="B66" s="2"/>
      <c r="C66" s="2"/>
      <c r="D66" s="170"/>
      <c r="E66" s="2"/>
      <c r="F66" s="3"/>
      <c r="G66" s="3"/>
      <c r="H66" s="4"/>
      <c r="I66" s="3"/>
      <c r="J66" s="3"/>
      <c r="K66" s="5"/>
      <c r="L66" s="6"/>
      <c r="M66" s="7"/>
      <c r="N66" s="7"/>
      <c r="O66" s="7"/>
      <c r="P66" s="22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168"/>
      <c r="AB66" s="168"/>
      <c r="AC66" s="168"/>
      <c r="AD66" s="168"/>
      <c r="AE66" s="168"/>
    </row>
    <row r="67" spans="1:31" s="169" customFormat="1">
      <c r="A67" s="1"/>
      <c r="B67" s="2"/>
      <c r="C67" s="2"/>
      <c r="D67" s="170"/>
      <c r="E67" s="2"/>
      <c r="F67" s="3"/>
      <c r="G67" s="3"/>
      <c r="H67" s="4"/>
      <c r="I67" s="3"/>
      <c r="J67" s="3"/>
      <c r="K67" s="5"/>
      <c r="L67" s="6"/>
      <c r="M67" s="7"/>
      <c r="N67" s="7"/>
      <c r="O67" s="7"/>
      <c r="P67" s="22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168"/>
      <c r="AB67" s="168"/>
      <c r="AC67" s="168"/>
      <c r="AD67" s="168"/>
      <c r="AE67" s="168"/>
    </row>
    <row r="68" spans="1:31" s="169" customFormat="1">
      <c r="A68" s="1"/>
      <c r="B68" s="2"/>
      <c r="C68" s="2"/>
      <c r="D68" s="170"/>
      <c r="E68" s="2"/>
      <c r="F68" s="3"/>
      <c r="G68" s="3"/>
      <c r="H68" s="4"/>
      <c r="I68" s="3"/>
      <c r="J68" s="3"/>
      <c r="K68" s="5"/>
      <c r="L68" s="6"/>
      <c r="M68" s="7"/>
      <c r="N68" s="7"/>
      <c r="O68" s="7"/>
      <c r="P68" s="22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168"/>
      <c r="AB68" s="168"/>
      <c r="AC68" s="168"/>
      <c r="AD68" s="168"/>
      <c r="AE68" s="168"/>
    </row>
    <row r="69" spans="1:31" s="169" customFormat="1">
      <c r="A69" s="1"/>
      <c r="B69" s="2"/>
      <c r="C69" s="2"/>
      <c r="D69" s="170"/>
      <c r="E69" s="2"/>
      <c r="F69" s="3"/>
      <c r="G69" s="3"/>
      <c r="H69" s="4"/>
      <c r="I69" s="3"/>
      <c r="J69" s="3"/>
      <c r="K69" s="5"/>
      <c r="L69" s="6"/>
      <c r="M69" s="7"/>
      <c r="N69" s="7"/>
      <c r="O69" s="7"/>
      <c r="P69" s="22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168"/>
      <c r="AB69" s="168"/>
      <c r="AC69" s="168"/>
      <c r="AD69" s="168"/>
      <c r="AE69" s="168"/>
    </row>
    <row r="70" spans="1:31" s="169" customFormat="1">
      <c r="A70" s="1"/>
      <c r="B70" s="2"/>
      <c r="C70" s="2"/>
      <c r="D70" s="170"/>
      <c r="E70" s="2"/>
      <c r="F70" s="3"/>
      <c r="G70" s="3"/>
      <c r="H70" s="4"/>
      <c r="I70" s="3"/>
      <c r="J70" s="3"/>
      <c r="K70" s="5"/>
      <c r="L70" s="6"/>
      <c r="M70" s="7"/>
      <c r="N70" s="7"/>
      <c r="O70" s="7"/>
      <c r="P70" s="22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168"/>
      <c r="AB70" s="168"/>
      <c r="AC70" s="168"/>
      <c r="AD70" s="168"/>
      <c r="AE70" s="168"/>
    </row>
    <row r="71" spans="1:31" s="169" customFormat="1">
      <c r="A71" s="1"/>
      <c r="B71" s="2"/>
      <c r="C71" s="2"/>
      <c r="D71" s="170"/>
      <c r="E71" s="2"/>
      <c r="F71" s="3"/>
      <c r="G71" s="3"/>
      <c r="H71" s="4"/>
      <c r="I71" s="3"/>
      <c r="J71" s="3"/>
      <c r="K71" s="5"/>
      <c r="L71" s="6"/>
      <c r="M71" s="7"/>
      <c r="N71" s="7"/>
      <c r="O71" s="7"/>
      <c r="P71" s="22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168"/>
      <c r="AB71" s="168"/>
      <c r="AC71" s="168"/>
      <c r="AD71" s="168"/>
      <c r="AE71" s="168"/>
    </row>
    <row r="72" spans="1:31" s="169" customFormat="1">
      <c r="A72" s="1"/>
      <c r="B72" s="2"/>
      <c r="C72" s="2"/>
      <c r="D72" s="170"/>
      <c r="E72" s="2"/>
      <c r="F72" s="3"/>
      <c r="G72" s="3"/>
      <c r="H72" s="4"/>
      <c r="I72" s="3"/>
      <c r="J72" s="3"/>
      <c r="K72" s="5"/>
      <c r="L72" s="6"/>
      <c r="M72" s="7"/>
      <c r="N72" s="7"/>
      <c r="O72" s="7"/>
      <c r="P72" s="22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168"/>
      <c r="AB72" s="168"/>
      <c r="AC72" s="168"/>
      <c r="AD72" s="168"/>
      <c r="AE72" s="168"/>
    </row>
    <row r="73" spans="1:31" s="169" customFormat="1">
      <c r="A73" s="1"/>
      <c r="B73" s="2"/>
      <c r="C73" s="2"/>
      <c r="D73" s="170"/>
      <c r="E73" s="2"/>
      <c r="F73" s="3"/>
      <c r="G73" s="3"/>
      <c r="H73" s="4"/>
      <c r="I73" s="3"/>
      <c r="J73" s="3"/>
      <c r="K73" s="5"/>
      <c r="L73" s="6"/>
      <c r="M73" s="7"/>
      <c r="N73" s="7"/>
      <c r="O73" s="7"/>
      <c r="P73" s="22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168"/>
      <c r="AB73" s="168"/>
      <c r="AC73" s="168"/>
      <c r="AD73" s="168"/>
      <c r="AE73" s="168"/>
    </row>
    <row r="74" spans="1:31" s="169" customFormat="1">
      <c r="A74" s="1"/>
      <c r="B74" s="2"/>
      <c r="C74" s="2"/>
      <c r="D74" s="170"/>
      <c r="E74" s="2"/>
      <c r="F74" s="3"/>
      <c r="G74" s="3"/>
      <c r="H74" s="4"/>
      <c r="I74" s="3"/>
      <c r="J74" s="3"/>
      <c r="K74" s="5"/>
      <c r="L74" s="6"/>
      <c r="M74" s="7"/>
      <c r="N74" s="7"/>
      <c r="O74" s="7"/>
      <c r="P74" s="22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168"/>
      <c r="AB74" s="168"/>
      <c r="AC74" s="168"/>
      <c r="AD74" s="168"/>
      <c r="AE74" s="168"/>
    </row>
    <row r="75" spans="1:31" s="169" customFormat="1">
      <c r="A75" s="1"/>
      <c r="B75" s="2"/>
      <c r="C75" s="2"/>
      <c r="D75" s="170"/>
      <c r="E75" s="2"/>
      <c r="F75" s="3"/>
      <c r="G75" s="3"/>
      <c r="H75" s="4"/>
      <c r="I75" s="3"/>
      <c r="J75" s="3"/>
      <c r="K75" s="5"/>
      <c r="L75" s="6"/>
      <c r="M75" s="7"/>
      <c r="N75" s="7"/>
      <c r="O75" s="7"/>
      <c r="P75" s="22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168"/>
      <c r="AB75" s="168"/>
      <c r="AC75" s="168"/>
      <c r="AD75" s="168"/>
      <c r="AE75" s="168"/>
    </row>
    <row r="76" spans="1:31" s="169" customFormat="1">
      <c r="A76" s="1"/>
      <c r="B76" s="2"/>
      <c r="C76" s="2"/>
      <c r="D76" s="170"/>
      <c r="E76" s="2"/>
      <c r="F76" s="3"/>
      <c r="G76" s="3"/>
      <c r="H76" s="4"/>
      <c r="I76" s="3"/>
      <c r="J76" s="3"/>
      <c r="K76" s="5"/>
      <c r="L76" s="6"/>
      <c r="M76" s="7"/>
      <c r="N76" s="7"/>
      <c r="O76" s="7"/>
      <c r="P76" s="22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168"/>
      <c r="AB76" s="168"/>
      <c r="AC76" s="168"/>
      <c r="AD76" s="168"/>
      <c r="AE76" s="168"/>
    </row>
    <row r="77" spans="1:31" s="169" customFormat="1">
      <c r="A77" s="1"/>
      <c r="B77" s="2"/>
      <c r="C77" s="2"/>
      <c r="D77" s="170"/>
      <c r="E77" s="2"/>
      <c r="F77" s="3"/>
      <c r="G77" s="3"/>
      <c r="H77" s="4"/>
      <c r="I77" s="3"/>
      <c r="J77" s="3"/>
      <c r="K77" s="5"/>
      <c r="L77" s="6"/>
      <c r="M77" s="7"/>
      <c r="N77" s="7"/>
      <c r="O77" s="7"/>
      <c r="P77" s="22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168"/>
      <c r="AB77" s="168"/>
      <c r="AC77" s="168"/>
      <c r="AD77" s="168"/>
      <c r="AE77" s="168"/>
    </row>
    <row r="78" spans="1:31" s="169" customFormat="1">
      <c r="A78" s="1"/>
      <c r="B78" s="2"/>
      <c r="C78" s="2"/>
      <c r="D78" s="170"/>
      <c r="E78" s="2"/>
      <c r="F78" s="3"/>
      <c r="G78" s="3"/>
      <c r="H78" s="4"/>
      <c r="I78" s="3"/>
      <c r="J78" s="3"/>
      <c r="K78" s="5"/>
      <c r="L78" s="6"/>
      <c r="M78" s="7"/>
      <c r="N78" s="7"/>
      <c r="O78" s="7"/>
      <c r="P78" s="22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168"/>
      <c r="AB78" s="168"/>
      <c r="AC78" s="168"/>
      <c r="AD78" s="168"/>
      <c r="AE78" s="168"/>
    </row>
    <row r="79" spans="1:31" s="169" customFormat="1">
      <c r="A79" s="1"/>
      <c r="B79" s="2"/>
      <c r="C79" s="2"/>
      <c r="D79" s="170"/>
      <c r="E79" s="2"/>
      <c r="F79" s="3"/>
      <c r="G79" s="3"/>
      <c r="H79" s="4"/>
      <c r="I79" s="3"/>
      <c r="J79" s="3"/>
      <c r="K79" s="5"/>
      <c r="L79" s="6"/>
      <c r="M79" s="7"/>
      <c r="N79" s="7"/>
      <c r="O79" s="7"/>
      <c r="P79" s="22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168"/>
      <c r="AB79" s="168"/>
      <c r="AC79" s="168"/>
      <c r="AD79" s="168"/>
      <c r="AE79" s="168"/>
    </row>
    <row r="80" spans="1:31" s="169" customFormat="1">
      <c r="A80" s="1"/>
      <c r="B80" s="2"/>
      <c r="C80" s="2"/>
      <c r="D80" s="170"/>
      <c r="E80" s="2"/>
      <c r="F80" s="3"/>
      <c r="G80" s="3"/>
      <c r="H80" s="4"/>
      <c r="I80" s="3"/>
      <c r="J80" s="3"/>
      <c r="K80" s="5"/>
      <c r="L80" s="6"/>
      <c r="M80" s="7"/>
      <c r="N80" s="7"/>
      <c r="O80" s="7"/>
      <c r="P80" s="22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168"/>
      <c r="AB80" s="168"/>
      <c r="AC80" s="168"/>
      <c r="AD80" s="168"/>
      <c r="AE80" s="168"/>
    </row>
    <row r="81" spans="1:31" s="169" customFormat="1">
      <c r="A81" s="1"/>
      <c r="B81" s="2"/>
      <c r="C81" s="2"/>
      <c r="D81" s="170"/>
      <c r="E81" s="2"/>
      <c r="F81" s="3"/>
      <c r="G81" s="3"/>
      <c r="H81" s="4"/>
      <c r="I81" s="3"/>
      <c r="J81" s="3"/>
      <c r="K81" s="5"/>
      <c r="L81" s="6"/>
      <c r="M81" s="7"/>
      <c r="N81" s="7"/>
      <c r="O81" s="7"/>
      <c r="P81" s="22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168"/>
      <c r="AB81" s="168"/>
      <c r="AC81" s="168"/>
      <c r="AD81" s="168"/>
      <c r="AE81" s="168"/>
    </row>
    <row r="82" spans="1:31" s="169" customFormat="1">
      <c r="A82" s="1"/>
      <c r="B82" s="2"/>
      <c r="C82" s="2"/>
      <c r="D82" s="170"/>
      <c r="E82" s="2"/>
      <c r="F82" s="3"/>
      <c r="G82" s="3"/>
      <c r="H82" s="4"/>
      <c r="I82" s="3"/>
      <c r="J82" s="3"/>
      <c r="K82" s="5"/>
      <c r="L82" s="6"/>
      <c r="M82" s="7"/>
      <c r="N82" s="7"/>
      <c r="O82" s="7"/>
      <c r="P82" s="22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168"/>
      <c r="AB82" s="168"/>
      <c r="AC82" s="168"/>
      <c r="AD82" s="168"/>
      <c r="AE82" s="168"/>
    </row>
    <row r="83" spans="1:31" s="169" customFormat="1">
      <c r="A83" s="1"/>
      <c r="B83" s="2"/>
      <c r="C83" s="2"/>
      <c r="D83" s="170"/>
      <c r="E83" s="2"/>
      <c r="F83" s="3"/>
      <c r="G83" s="3"/>
      <c r="H83" s="4"/>
      <c r="I83" s="3"/>
      <c r="J83" s="3"/>
      <c r="K83" s="5"/>
      <c r="L83" s="6"/>
      <c r="M83" s="7"/>
      <c r="N83" s="7"/>
      <c r="O83" s="7"/>
      <c r="P83" s="22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168"/>
      <c r="AB83" s="168"/>
      <c r="AC83" s="168"/>
      <c r="AD83" s="168"/>
      <c r="AE83" s="168"/>
    </row>
    <row r="84" spans="1:31" s="169" customFormat="1">
      <c r="A84" s="1"/>
      <c r="B84" s="2"/>
      <c r="C84" s="2"/>
      <c r="D84" s="170"/>
      <c r="E84" s="2"/>
      <c r="F84" s="3"/>
      <c r="G84" s="3"/>
      <c r="H84" s="4"/>
      <c r="I84" s="3"/>
      <c r="J84" s="3"/>
      <c r="K84" s="5"/>
      <c r="L84" s="6"/>
      <c r="M84" s="7"/>
      <c r="N84" s="7"/>
      <c r="O84" s="7"/>
      <c r="P84" s="22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168"/>
      <c r="AB84" s="168"/>
      <c r="AC84" s="168"/>
      <c r="AD84" s="168"/>
      <c r="AE84" s="168"/>
    </row>
    <row r="85" spans="1:31" s="169" customFormat="1">
      <c r="A85" s="1"/>
      <c r="B85" s="2"/>
      <c r="C85" s="2"/>
      <c r="D85" s="170"/>
      <c r="E85" s="2"/>
      <c r="F85" s="3"/>
      <c r="G85" s="3"/>
      <c r="H85" s="4"/>
      <c r="I85" s="3"/>
      <c r="J85" s="3"/>
      <c r="K85" s="5"/>
      <c r="L85" s="6"/>
      <c r="M85" s="7"/>
      <c r="N85" s="7"/>
      <c r="O85" s="7"/>
      <c r="P85" s="22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168"/>
      <c r="AB85" s="168"/>
      <c r="AC85" s="168"/>
      <c r="AD85" s="168"/>
      <c r="AE85" s="168"/>
    </row>
    <row r="86" spans="1:31" s="169" customFormat="1">
      <c r="A86" s="1"/>
      <c r="B86" s="2"/>
      <c r="C86" s="2"/>
      <c r="D86" s="170"/>
      <c r="E86" s="2"/>
      <c r="F86" s="3"/>
      <c r="G86" s="3"/>
      <c r="H86" s="4"/>
      <c r="I86" s="3"/>
      <c r="J86" s="3"/>
      <c r="K86" s="5"/>
      <c r="L86" s="6"/>
      <c r="M86" s="7"/>
      <c r="N86" s="7"/>
      <c r="O86" s="7"/>
      <c r="P86" s="22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168"/>
      <c r="AB86" s="168"/>
      <c r="AC86" s="168"/>
      <c r="AD86" s="168"/>
      <c r="AE86" s="168"/>
    </row>
    <row r="87" spans="1:31" s="169" customFormat="1">
      <c r="A87" s="1"/>
      <c r="B87" s="2"/>
      <c r="C87" s="2"/>
      <c r="D87" s="170"/>
      <c r="E87" s="2"/>
      <c r="F87" s="3"/>
      <c r="G87" s="3"/>
      <c r="H87" s="4"/>
      <c r="I87" s="3"/>
      <c r="J87" s="3"/>
      <c r="K87" s="5"/>
      <c r="L87" s="6"/>
      <c r="M87" s="7"/>
      <c r="N87" s="7"/>
      <c r="O87" s="7"/>
      <c r="P87" s="22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168"/>
      <c r="AB87" s="168"/>
      <c r="AC87" s="168"/>
      <c r="AD87" s="168"/>
      <c r="AE87" s="168"/>
    </row>
    <row r="88" spans="1:31" s="169" customFormat="1">
      <c r="A88" s="1"/>
      <c r="B88" s="2"/>
      <c r="C88" s="2"/>
      <c r="D88" s="170"/>
      <c r="E88" s="2"/>
      <c r="F88" s="3"/>
      <c r="G88" s="3"/>
      <c r="H88" s="4"/>
      <c r="I88" s="3"/>
      <c r="J88" s="3"/>
      <c r="K88" s="5"/>
      <c r="L88" s="6"/>
      <c r="M88" s="7"/>
      <c r="N88" s="7"/>
      <c r="O88" s="7"/>
      <c r="P88" s="22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168"/>
      <c r="AB88" s="168"/>
      <c r="AC88" s="168"/>
      <c r="AD88" s="168"/>
      <c r="AE88" s="168"/>
    </row>
    <row r="89" spans="1:31" s="169" customFormat="1">
      <c r="A89" s="1"/>
      <c r="B89" s="2"/>
      <c r="C89" s="2"/>
      <c r="D89" s="170"/>
      <c r="E89" s="2"/>
      <c r="F89" s="3"/>
      <c r="G89" s="3"/>
      <c r="H89" s="4"/>
      <c r="I89" s="3"/>
      <c r="J89" s="3"/>
      <c r="K89" s="5"/>
      <c r="L89" s="6"/>
      <c r="M89" s="7"/>
      <c r="N89" s="7"/>
      <c r="O89" s="7"/>
      <c r="P89" s="22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168"/>
      <c r="AB89" s="168"/>
      <c r="AC89" s="168"/>
      <c r="AD89" s="168"/>
      <c r="AE89" s="168"/>
    </row>
    <row r="90" spans="1:31" s="169" customFormat="1">
      <c r="A90" s="1"/>
      <c r="B90" s="2"/>
      <c r="C90" s="2"/>
      <c r="D90" s="170"/>
      <c r="E90" s="2"/>
      <c r="F90" s="3"/>
      <c r="G90" s="3"/>
      <c r="H90" s="4"/>
      <c r="I90" s="3"/>
      <c r="J90" s="3"/>
      <c r="K90" s="5"/>
      <c r="L90" s="6"/>
      <c r="M90" s="7"/>
      <c r="N90" s="7"/>
      <c r="O90" s="7"/>
      <c r="P90" s="22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168"/>
      <c r="AB90" s="168"/>
      <c r="AC90" s="168"/>
      <c r="AD90" s="168"/>
      <c r="AE90" s="168"/>
    </row>
    <row r="91" spans="1:31" s="169" customFormat="1">
      <c r="A91" s="1"/>
      <c r="B91" s="2"/>
      <c r="C91" s="2"/>
      <c r="D91" s="170"/>
      <c r="E91" s="2"/>
      <c r="F91" s="3"/>
      <c r="G91" s="3"/>
      <c r="H91" s="4"/>
      <c r="I91" s="3"/>
      <c r="J91" s="3"/>
      <c r="K91" s="5"/>
      <c r="L91" s="6"/>
      <c r="M91" s="7"/>
      <c r="N91" s="7"/>
      <c r="O91" s="7"/>
      <c r="P91" s="22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168"/>
      <c r="AB91" s="168"/>
      <c r="AC91" s="168"/>
      <c r="AD91" s="168"/>
      <c r="AE91" s="168"/>
    </row>
  </sheetData>
  <mergeCells count="15">
    <mergeCell ref="I6:I7"/>
    <mergeCell ref="J6:J7"/>
    <mergeCell ref="K6:K8"/>
    <mergeCell ref="A53:C53"/>
    <mergeCell ref="I53:K53"/>
    <mergeCell ref="A2:K2"/>
    <mergeCell ref="A3:K3"/>
    <mergeCell ref="A4:K4"/>
    <mergeCell ref="A6:A8"/>
    <mergeCell ref="B6:B7"/>
    <mergeCell ref="C6:C7"/>
    <mergeCell ref="D6:D7"/>
    <mergeCell ref="E6:F6"/>
    <mergeCell ref="G6:G7"/>
    <mergeCell ref="H6:H7"/>
  </mergeCells>
  <dataValidations count="2">
    <dataValidation type="whole" showErrorMessage="1" error="القيمة المدخلة يجب أن تكون أرقاماً فقطأعلى رقم تستطيع إدخاله: 9999" sqref="D9" xr:uid="{9D565B9C-72AD-4130-87E4-2F0DBC130424}">
      <formula1>-9999</formula1>
      <formula2>9999</formula2>
    </dataValidation>
    <dataValidation type="whole" showErrorMessage="1" error="القيمة المدخلة يجب أن تكون أرقاماً فقطأعلى رقم تستطيع إدخاله: 999999999" sqref="B9:C9" xr:uid="{4C2FA043-B899-4E81-91FF-FDEF35AA0C12}">
      <formula1>-999999999</formula1>
      <formula2>999999999</formula2>
    </dataValidation>
  </dataValidations>
  <printOptions horizontalCentered="1"/>
  <pageMargins left="0.25" right="0.25" top="0.67" bottom="0.17" header="0.5" footer="0.18"/>
  <pageSetup paperSize="9" scale="92" orientation="landscape" horizontalDpi="300" verticalDpi="300" r:id="rId1"/>
  <headerFooter alignWithMargins="0"/>
  <rowBreaks count="2" manualBreakCount="2">
    <brk id="16" max="10" man="1"/>
    <brk id="29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مؤشرات أداء مستشفيات القطاع الطبي الخاص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C67A2C10-6A1B-40AB-8EE0-C8474B1524CD}"/>
</file>

<file path=customXml/itemProps2.xml><?xml version="1.0" encoding="utf-8"?>
<ds:datastoreItem xmlns:ds="http://schemas.openxmlformats.org/officeDocument/2006/customXml" ds:itemID="{2A2EC53F-C0EB-4112-BCDB-25E0AE8365DC}"/>
</file>

<file path=customXml/itemProps3.xml><?xml version="1.0" encoding="utf-8"?>
<ds:datastoreItem xmlns:ds="http://schemas.openxmlformats.org/officeDocument/2006/customXml" ds:itemID="{42A52605-0916-47B3-92B3-2B2132FF1371}"/>
</file>

<file path=customXml/itemProps4.xml><?xml version="1.0" encoding="utf-8"?>
<ds:datastoreItem xmlns:ds="http://schemas.openxmlformats.org/officeDocument/2006/customXml" ds:itemID="{FDE83556-2EC0-4A40-86EC-17667C4228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 05-06 Table</vt:lpstr>
      <vt:lpstr>'جدول  05-06 Table'!Print_Area</vt:lpstr>
      <vt:lpstr>'جدول  05-06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Private Sector Hospitals Performance Indicators</dc:title>
  <dc:creator>Afaf Kamal Mahmood</dc:creator>
  <cp:lastModifiedBy>Afaf Kamal Mahmood</cp:lastModifiedBy>
  <cp:lastPrinted>2022-06-01T04:43:13Z</cp:lastPrinted>
  <dcterms:created xsi:type="dcterms:W3CDTF">2022-06-01T04:41:08Z</dcterms:created>
  <dcterms:modified xsi:type="dcterms:W3CDTF">2022-06-01T04:43:30Z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