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"/>
    </mc:Choice>
  </mc:AlternateContent>
  <bookViews>
    <workbookView xWindow="-1650" yWindow="810" windowWidth="19140" windowHeight="11325" tabRatio="892"/>
  </bookViews>
  <sheets>
    <sheet name="12-1" sheetId="85" r:id="rId1"/>
    <sheet name="12-1 -1" sheetId="86" r:id="rId2"/>
    <sheet name="12-2" sheetId="87" r:id="rId3"/>
    <sheet name="12 -3" sheetId="89" r:id="rId4"/>
    <sheet name="12-7" sheetId="48" r:id="rId5"/>
    <sheet name="12-7 -1" sheetId="92" r:id="rId6"/>
    <sheet name="12-8" sheetId="49" r:id="rId7"/>
    <sheet name="12-8-1" sheetId="91" r:id="rId8"/>
    <sheet name="12-9" sheetId="50" r:id="rId9"/>
    <sheet name="12-10" sheetId="51" r:id="rId10"/>
    <sheet name="12-11" sheetId="52" r:id="rId11"/>
    <sheet name="12-12" sheetId="54" r:id="rId12"/>
    <sheet name="12-12 -1" sheetId="95" r:id="rId13"/>
    <sheet name="12-13" sheetId="55" r:id="rId14"/>
    <sheet name="12-14" sheetId="56" r:id="rId15"/>
    <sheet name="12-15" sheetId="57" r:id="rId16"/>
    <sheet name="12-16" sheetId="58" r:id="rId17"/>
    <sheet name="12-17" sheetId="90" r:id="rId18"/>
    <sheet name="Sheet1 (2)" sheetId="60" state="hidden" r:id="rId19"/>
    <sheet name="12-18" sheetId="59" r:id="rId20"/>
    <sheet name="Sheet1" sheetId="99" r:id="rId21"/>
  </sheets>
  <definedNames>
    <definedName name="_xlnm.Print_Area" localSheetId="3">'12 -3'!$A$1:$G$14</definedName>
    <definedName name="_xlnm.Print_Area" localSheetId="0">'12-1'!$A$1:$D$12</definedName>
    <definedName name="_xlnm.Print_Area" localSheetId="1">'12-1 -1'!$A$1:$C$25</definedName>
    <definedName name="_xlnm.Print_Area" localSheetId="9">'12-10'!$A$1:$I$17</definedName>
    <definedName name="_xlnm.Print_Area" localSheetId="10">'12-11'!$A$1:$P$20</definedName>
    <definedName name="_xlnm.Print_Area" localSheetId="11">'12-12'!$A$1:$E$11</definedName>
    <definedName name="_xlnm.Print_Area" localSheetId="12">'12-12 -1'!$A$1:$E$43</definedName>
    <definedName name="_xlnm.Print_Area" localSheetId="13">'12-13'!$A$1:$H$18</definedName>
    <definedName name="_xlnm.Print_Area" localSheetId="14">'12-14'!$A$1:$E$13</definedName>
    <definedName name="_xlnm.Print_Area" localSheetId="15">'12-15'!$A$1:$H$19</definedName>
    <definedName name="_xlnm.Print_Area" localSheetId="16">'12-16'!$A$1:$E$16</definedName>
    <definedName name="_xlnm.Print_Area" localSheetId="17">'12-17'!$A$1:$D$13</definedName>
    <definedName name="_xlnm.Print_Area" localSheetId="19">'12-18'!$A$1:$F$15</definedName>
    <definedName name="_xlnm.Print_Area" localSheetId="2">'12-2'!$A$1:$D$16</definedName>
    <definedName name="_xlnm.Print_Area" localSheetId="4">'12-7'!$A$1:$E$13</definedName>
    <definedName name="_xlnm.Print_Area" localSheetId="5">'12-7 -1'!$A$1:$D$34</definedName>
    <definedName name="_xlnm.Print_Area" localSheetId="6">'12-8'!$A$1:$H$18</definedName>
    <definedName name="_xlnm.Print_Area" localSheetId="7">'12-8-1'!$A$1:$D$35</definedName>
    <definedName name="_xlnm.Print_Area" localSheetId="8">'12-9'!$A$1:$E$16</definedName>
    <definedName name="_xlnm.Print_Titles" localSheetId="3">'12 -3'!$2:$7</definedName>
    <definedName name="_xlnm.Print_Titles" localSheetId="2">'12-2'!$2:$8</definedName>
  </definedNames>
  <calcPr calcId="152511"/>
</workbook>
</file>

<file path=xl/calcChain.xml><?xml version="1.0" encoding="utf-8"?>
<calcChain xmlns="http://schemas.openxmlformats.org/spreadsheetml/2006/main">
  <c r="G19" i="51" l="1"/>
  <c r="E17" i="55" l="1"/>
  <c r="D17" i="55"/>
  <c r="B17" i="55"/>
  <c r="C13" i="55"/>
  <c r="C17" i="55" s="1"/>
  <c r="B13" i="55"/>
  <c r="G17" i="49" l="1"/>
  <c r="F17" i="49"/>
  <c r="E17" i="49"/>
  <c r="D17" i="49"/>
  <c r="C13" i="49"/>
  <c r="C17" i="49" s="1"/>
  <c r="B13" i="49"/>
  <c r="B17" i="49" s="1"/>
  <c r="C10" i="48" l="1"/>
  <c r="O19" i="52" l="1"/>
  <c r="N19" i="52"/>
  <c r="M19" i="52"/>
  <c r="L19" i="52"/>
  <c r="K19" i="52"/>
  <c r="J19" i="52"/>
  <c r="I19" i="52"/>
  <c r="H19" i="52"/>
  <c r="G19" i="52"/>
  <c r="F19" i="52"/>
  <c r="E19" i="52"/>
  <c r="D19" i="52"/>
  <c r="C19" i="52"/>
  <c r="B19" i="52"/>
</calcChain>
</file>

<file path=xl/sharedStrings.xml><?xml version="1.0" encoding="utf-8"?>
<sst xmlns="http://schemas.openxmlformats.org/spreadsheetml/2006/main" count="477" uniqueCount="237">
  <si>
    <t>المجموع</t>
  </si>
  <si>
    <t>Title</t>
  </si>
  <si>
    <t>Total</t>
  </si>
  <si>
    <t>Source : Department of Tourism &amp; Commerce Marketing</t>
  </si>
  <si>
    <t>المصدر: دائرة السياحة والتسويق التجاري</t>
  </si>
  <si>
    <t>Room Occupancy %</t>
  </si>
  <si>
    <t>إشغال الغرف %</t>
  </si>
  <si>
    <t>Number Of Rooms</t>
  </si>
  <si>
    <t>عدد الغرف</t>
  </si>
  <si>
    <t>Number of Hotels</t>
  </si>
  <si>
    <t>عدد الفنادق</t>
  </si>
  <si>
    <t>البيــــــــان</t>
  </si>
  <si>
    <t>( 2007 - 2009 )</t>
  </si>
  <si>
    <t>Source: Department of Tourism &amp; Commerce Marketing</t>
  </si>
  <si>
    <t>المجمــوع</t>
  </si>
  <si>
    <t>Oceanian</t>
  </si>
  <si>
    <t>الاوقيانوسية</t>
  </si>
  <si>
    <t>American Countries</t>
  </si>
  <si>
    <t>دول امريكية</t>
  </si>
  <si>
    <t>European Countries</t>
  </si>
  <si>
    <t>دول اوربية</t>
  </si>
  <si>
    <t>Asian and African Countries</t>
  </si>
  <si>
    <t xml:space="preserve">دول اسيوية وافريقية </t>
  </si>
  <si>
    <t>Other Arab Countries</t>
  </si>
  <si>
    <t>دول عربية أخرى</t>
  </si>
  <si>
    <t>Other A.G.C.C. Countries</t>
  </si>
  <si>
    <t>دول مجلس التعاون الأخرى</t>
  </si>
  <si>
    <t>United Arab Emirates</t>
  </si>
  <si>
    <t>الإمارات العربية المتحدة</t>
  </si>
  <si>
    <t>Residence Nights</t>
  </si>
  <si>
    <t>Guests</t>
  </si>
  <si>
    <t>ليالي الإقامة</t>
  </si>
  <si>
    <t>نزلاء</t>
  </si>
  <si>
    <t>البيـــــان</t>
  </si>
  <si>
    <t xml:space="preserve"> Guests  and Residence Nights at  Hotels by Nationality - Emirate of  Dubai</t>
  </si>
  <si>
    <t xml:space="preserve">النزلاء وليالي الإقامة بالفنادق حسب الجنسية - إمارة دبي </t>
  </si>
  <si>
    <t xml:space="preserve">المصدر: دائرة السياحة والتسويق التجاري </t>
  </si>
  <si>
    <t xml:space="preserve">دول آسيوية وأفريقية </t>
  </si>
  <si>
    <t>( المدة باليوم Length In Days )</t>
  </si>
  <si>
    <t>Average Length of Stay of Hotels Guests by Nationality - Emirate  of Dubai</t>
  </si>
  <si>
    <t xml:space="preserve">متوسط مدة الإقامة لنزلاء الفنادق حسب الجنسية - إمارة دبي </t>
  </si>
  <si>
    <t xml:space="preserve">المصدر :  دائرة السياحة والتسويق التجاري </t>
  </si>
  <si>
    <t>Guests %</t>
  </si>
  <si>
    <t>النزلاء %</t>
  </si>
  <si>
    <t>Number of Guests</t>
  </si>
  <si>
    <t>عدد النزلاء</t>
  </si>
  <si>
    <t>Number of  Rooms</t>
  </si>
  <si>
    <t>Listed</t>
  </si>
  <si>
    <t>1- Star</t>
  </si>
  <si>
    <t>2- Star</t>
  </si>
  <si>
    <t>3- Star</t>
  </si>
  <si>
    <t>4- Star</t>
  </si>
  <si>
    <t>5- Star</t>
  </si>
  <si>
    <t>مدرجة</t>
  </si>
  <si>
    <t>نجمة واحدة</t>
  </si>
  <si>
    <t>نجمتان</t>
  </si>
  <si>
    <t>ثلاث نجوم</t>
  </si>
  <si>
    <t>أربع نجوم</t>
  </si>
  <si>
    <t>خمس نجوم</t>
  </si>
  <si>
    <t>البيـــــــان</t>
  </si>
  <si>
    <t>المصدر : دائرة السياحة والتسويق التجاري</t>
  </si>
  <si>
    <t xml:space="preserve">United Arab Emirates </t>
  </si>
  <si>
    <t>خمسة نجوم</t>
  </si>
  <si>
    <t>البيــــان</t>
  </si>
  <si>
    <t>Guests and Residence Nights at Hotels by Nationality and Classification Category - Emirate of Dubai</t>
  </si>
  <si>
    <t>النزلاء وليالي الإقامة بالفنادق حسب الجنسية ودرجة التصنيف - إمارة دبي</t>
  </si>
  <si>
    <t>Source : Department Of Tourism &amp; Commerce Marketing</t>
  </si>
  <si>
    <t>Flat Occupancy %</t>
  </si>
  <si>
    <t>إشغال الشقق   %</t>
  </si>
  <si>
    <t xml:space="preserve">متوسط الشقق المشغولة </t>
  </si>
  <si>
    <t>Number Of Flats</t>
  </si>
  <si>
    <t>عدد الشقق</t>
  </si>
  <si>
    <t>Hotel Apartments Buildings</t>
  </si>
  <si>
    <t>مباني الشقق الفندقية</t>
  </si>
  <si>
    <t>البيـــان</t>
  </si>
  <si>
    <t>مباني الشقق الفندقية ومتوسط الإشغال للشقق - إمارة دبي</t>
  </si>
  <si>
    <t xml:space="preserve">الاوقيانوسية </t>
  </si>
  <si>
    <t>دول أوربية</t>
  </si>
  <si>
    <t>Asian and  African Countries</t>
  </si>
  <si>
    <t>دول آسيوية وأفريقية</t>
  </si>
  <si>
    <t>دول مجلس التعاون الاخرى</t>
  </si>
  <si>
    <t>جـــدول ( 08 - 12 ) Table</t>
  </si>
  <si>
    <t>Guests and Residence  Nights at Hotel Apartments by Nationality-  Emirate of Dubai</t>
  </si>
  <si>
    <t>النزلاء وليالي الإقامة بالشقق الفندقية حسب الجنسية - إمارة دبي</t>
  </si>
  <si>
    <t>Average Flats Occupied</t>
  </si>
  <si>
    <t>Number of Flats</t>
  </si>
  <si>
    <t>Standard</t>
  </si>
  <si>
    <t>Deluxe</t>
  </si>
  <si>
    <t>سياحية</t>
  </si>
  <si>
    <t>فخمة</t>
  </si>
  <si>
    <t>جـــدول ( 09 - 12 ) Table</t>
  </si>
  <si>
    <t>Hotel Apartments Buildings  and Average  Flats Occupancy by Classification Category -   Emirate of Dubai</t>
  </si>
  <si>
    <t>جـــدول ( 10 - 12 ) Table</t>
  </si>
  <si>
    <t>النزلاء وليالي الإقامة بالشقق الفندقية حسب الجنسية ودرجة التصنيف - إمارة دبي</t>
  </si>
  <si>
    <t>(Length In Days المدة باليوم )</t>
  </si>
  <si>
    <t>متوسط مدة الإقامة لنزلاء الشقق الفندقية حسب الجنسية ودرجة التصنيف - إمارة دبي</t>
  </si>
  <si>
    <t xml:space="preserve">المؤشرات الرئيسية عن مفاجآت صيف دبي </t>
  </si>
  <si>
    <t xml:space="preserve">Dubai Summer Surprises Main Indicators - Emirate of Dubai </t>
  </si>
  <si>
    <t>عدد الأيام</t>
  </si>
  <si>
    <t>إجمالي عدد الزوار 
(بالألف)</t>
  </si>
  <si>
    <t>المعدل اليومي 
للزوار</t>
  </si>
  <si>
    <t>إجمالي الإنفاق 
(مليون درهم)</t>
  </si>
  <si>
    <t>متوسط الإنفاق اليومي
(مليون درهم)</t>
  </si>
  <si>
    <t>Number of Days</t>
  </si>
  <si>
    <t>Total Visitors
 (In 000)</t>
  </si>
  <si>
    <t xml:space="preserve">Daily Average of Spending </t>
  </si>
  <si>
    <t>Total Spending 
(Million AED)</t>
  </si>
  <si>
    <t>Daily Average of Spending 
(Million AED)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</si>
  <si>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</si>
  <si>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</si>
  <si>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</si>
  <si>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</si>
  <si>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</si>
  <si>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</si>
  <si>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</si>
  <si>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</si>
  <si>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</si>
  <si>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</si>
  <si>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</si>
  <si>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</si>
  <si>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</si>
  <si>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</si>
  <si>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</si>
  <si>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</si>
  <si>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</si>
  <si>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>Guests and Residdence  Nights at  Hotel Apartments by Nationality and Classification Category  - Emirate of Dubai</t>
  </si>
  <si>
    <t>Main Indicators</t>
  </si>
  <si>
    <t>(القيمة بالألف درهم Value in 000 AED )</t>
  </si>
  <si>
    <t>عدد المشتغلين</t>
  </si>
  <si>
    <t xml:space="preserve">تعويضات المشتغلين </t>
  </si>
  <si>
    <t xml:space="preserve"> الإنتاج</t>
  </si>
  <si>
    <t xml:space="preserve">جدول (01-12) Table </t>
  </si>
  <si>
    <t>جـــدول ( 14 - 12 ) Table</t>
  </si>
  <si>
    <t xml:space="preserve">القيمة المضافة الإجمالية
Gross Value Added </t>
  </si>
  <si>
    <t>(القيمة بالدرهم  Value in  AED )</t>
  </si>
  <si>
    <t xml:space="preserve">النشاط الإقتصادي </t>
  </si>
  <si>
    <t xml:space="preserve">السنة </t>
  </si>
  <si>
    <t xml:space="preserve">نصيب المشتغل من الإنتاج </t>
  </si>
  <si>
    <t xml:space="preserve">نصيب المشتغل من القيمة المضافة </t>
  </si>
  <si>
    <t xml:space="preserve">Economic Activity </t>
  </si>
  <si>
    <t>Year</t>
  </si>
  <si>
    <t xml:space="preserve">Total  </t>
  </si>
  <si>
    <t>الإنتاج</t>
  </si>
  <si>
    <t>Intermediate Consumption</t>
  </si>
  <si>
    <t xml:space="preserve"> المطاعم  والمقاصف</t>
  </si>
  <si>
    <t xml:space="preserve">جدول (02-12) Table </t>
  </si>
  <si>
    <t xml:space="preserve">جدول (03-12) Table </t>
  </si>
  <si>
    <t>جـــدول ( 16 - 12 ) Table</t>
  </si>
  <si>
    <t>عدد الغرف
Number Of Rooms</t>
  </si>
  <si>
    <t xml:space="preserve"> الفنادق وأماكن توفير الاقامة قصيرة الأمد</t>
  </si>
  <si>
    <t xml:space="preserve">Hotels and Other Provision for short-stay accommodation </t>
  </si>
  <si>
    <t>Restaurants and canteens</t>
  </si>
  <si>
    <t>عدد الشقق
Number Of Flats</t>
  </si>
  <si>
    <t xml:space="preserve">Main Economic Indicators of Hotels and Restaurants - Emirate Of Dubai </t>
  </si>
  <si>
    <t xml:space="preserve">الغرف المشغولة </t>
  </si>
  <si>
    <t>Hotel Apartments  Building and  Flats Occupancy  - Emirate of Dubai</t>
  </si>
  <si>
    <t>مباني الشقق الفندقية وأشغال الشقق حسب درجة التصنيف - إمارة دبي</t>
  </si>
  <si>
    <t>Average Length of stay for  Hotel Apartments Guests by  Nationality and  Classification
Category - Emirates of Dubai</t>
  </si>
  <si>
    <t xml:space="preserve">نصيب المشتغل من التعويضات </t>
  </si>
  <si>
    <t xml:space="preserve">Average compensation per worker </t>
  </si>
  <si>
    <t xml:space="preserve">الأستهلاك الوسيط </t>
  </si>
  <si>
    <t>الاستهلاك الوسيط 
 Intermediate Consumption</t>
  </si>
  <si>
    <t>نصيب المشتغل من الاستهلاك الوسيط</t>
  </si>
  <si>
    <t>الاستهلاك الوسيط</t>
  </si>
  <si>
    <t>output</t>
  </si>
  <si>
    <t xml:space="preserve"> الإنتاج 
Output</t>
  </si>
  <si>
    <t>Output</t>
  </si>
  <si>
    <t>Number of  Workers</t>
  </si>
  <si>
    <t>Compensation of  Workers</t>
  </si>
  <si>
    <t xml:space="preserve">المؤشرات الإقتصادية الرئيسية لنشاط الفنادق والمطاعم  - إمارة دبي </t>
  </si>
  <si>
    <t xml:space="preserve">Output per worker  </t>
  </si>
  <si>
    <t>Worker share of Intermediate Consumption</t>
  </si>
  <si>
    <t>Worker share of value added</t>
  </si>
  <si>
    <t xml:space="preserve"> Output , Intermediate  Consumption and Gross Value  Added of  Hotels and Restaurants  by Economic Activity   - Emirate Of Dubai </t>
  </si>
  <si>
    <t xml:space="preserve"> </t>
  </si>
  <si>
    <t>جـــدول ( 07 - 12 ) Table</t>
  </si>
  <si>
    <t>جـــدول ( 17 - 12 ) Table</t>
  </si>
  <si>
    <t>جـــدول ( 13 - 12 ) Table</t>
  </si>
  <si>
    <t>جـــدول ( 18 - 12 ) Table</t>
  </si>
  <si>
    <t xml:space="preserve">المؤشرات الرئيسية </t>
  </si>
  <si>
    <t>Workers Compensations</t>
  </si>
  <si>
    <t>Occupied rooms</t>
  </si>
  <si>
    <t>دول أمريكية</t>
  </si>
  <si>
    <t>الأوقيانوسية</t>
  </si>
  <si>
    <t>الغرف المشغولة</t>
  </si>
  <si>
    <t>Rooms Occupied</t>
  </si>
  <si>
    <t>Rooms Occupied %</t>
  </si>
  <si>
    <t xml:space="preserve"> الإمارا ت العربية المتحدة</t>
  </si>
  <si>
    <t>دولة الإمارات العربية المتحدة</t>
  </si>
  <si>
    <t>Other A.G.C.C Countries</t>
  </si>
  <si>
    <t xml:space="preserve">الأوقيانوسية </t>
  </si>
  <si>
    <t>أيــام المهرجـــــان</t>
  </si>
  <si>
    <t xml:space="preserve"> الشقق المشغولة </t>
  </si>
  <si>
    <t xml:space="preserve"> Flats Occupancy</t>
  </si>
  <si>
    <t xml:space="preserve">Main Economic Indicators of Hotels and Restaurants - Emirate of Dubai </t>
  </si>
  <si>
    <t xml:space="preserve">الإنتاج ومستلزمات الإنتاج والقيمة المضافة  في نشاط الفنادق والمطاعم  حسب النشاط الإقتصادي  - إمارة دبي </t>
  </si>
  <si>
    <t>ليالي الإقامة
Residence Nights</t>
  </si>
  <si>
    <t>Intermediate Consumption / output Ratio</t>
  </si>
  <si>
    <t>Compensation of Workers / Value added Ratio</t>
  </si>
  <si>
    <t xml:space="preserve">   جـــدول ( 11 - 12 ) Table</t>
  </si>
  <si>
    <t>إجمالي عدد الغرف والغرف المشغولة في الفنادق - إمارة دبي</t>
  </si>
  <si>
    <t>الفنادق ومتوسط الإشغال للغرف - إمارة دبي</t>
  </si>
  <si>
    <t>Hotels and  Occupancy Average of  Rooms  - Emirate of Dubai</t>
  </si>
  <si>
    <t>الفنادق ومتوسط الإشغال  للغرف  وعدد النزلاء وليالي الإقامة حسب درجة التصنيف - إمارة دبي</t>
  </si>
  <si>
    <t>Hotels  and  Occupancy Average of Rooms , Guests  and Residence Nights by Classification Category- Emirate of Dubai</t>
  </si>
  <si>
    <t>النزلاء</t>
  </si>
  <si>
    <t xml:space="preserve">النزلاء وليالي الإقامة بالفنادق - إمارة دبي </t>
  </si>
  <si>
    <t xml:space="preserve"> Guests  and Residence Nights at  Hotels y - Emirate of  Dubai</t>
  </si>
  <si>
    <t>النزلاء
Guests</t>
  </si>
  <si>
    <t>(2011-2012)</t>
  </si>
  <si>
    <t>الغرف المشغولة
Occupied rooms</t>
  </si>
  <si>
    <t>عدد  الشقق الفندقية والشقق المشغولة في مباني الشقق الفندقية - إمارة دبي</t>
  </si>
  <si>
    <t>Number of Flats in Apartments  Building and Average  Flats Occupancy  - Emirate of Dubai</t>
  </si>
  <si>
    <t xml:space="preserve"> الشقق المشغولة
 Flats Occupancy</t>
  </si>
  <si>
    <t>Number of rooms and Occupied  Rooms  - Emirate of Dubai</t>
  </si>
  <si>
    <t xml:space="preserve">المصدر : مركز دبي للإحصاء - المسوح الإقتصادية 2013.  </t>
  </si>
  <si>
    <t xml:space="preserve">Source : Dubai Statistics Center -Ecomomic Surveys 2013. </t>
  </si>
  <si>
    <t xml:space="preserve">المصدر : مركز دبي للإحصاء - المسوح الإقتصادية 2013. </t>
  </si>
  <si>
    <t xml:space="preserve">Source : Dubai Statistics Center -Ecomomic Surveys  2013. </t>
  </si>
  <si>
    <t>(2012 - 2011 )</t>
  </si>
  <si>
    <t xml:space="preserve">القيمة المضافة </t>
  </si>
  <si>
    <t xml:space="preserve">Value Added </t>
  </si>
  <si>
    <t>المؤشرات الإقتصادية  لنشاط الفنادق والمطاعم -إمارة دبي</t>
  </si>
  <si>
    <t xml:space="preserve">Economic Indicators of  Hotels and Restaurants by Economic Activity  - Emirate Of Dubai </t>
  </si>
  <si>
    <t>البيان</t>
  </si>
  <si>
    <t xml:space="preserve"> Value Added</t>
  </si>
  <si>
    <t xml:space="preserve">نسبة الاستهلاك الوسيط إلى حجم الإنتاج </t>
  </si>
  <si>
    <t>نسبة تعويضات المشتغلين إلى القيمة المضافة</t>
  </si>
  <si>
    <t>( 2011- 2013 )</t>
  </si>
  <si>
    <t>( 2011 - 2013 )</t>
  </si>
  <si>
    <t>( 2011 - 2013)</t>
  </si>
  <si>
    <t xml:space="preserve">ليالي الإقامة % </t>
  </si>
  <si>
    <t>Residence Nights %</t>
  </si>
  <si>
    <t>2013</t>
  </si>
  <si>
    <t>Source: Department of Tourism and Commerce Marketing</t>
  </si>
  <si>
    <r>
      <rPr>
        <b/>
        <sz val="8"/>
        <rFont val="Cambria"/>
        <family val="1"/>
        <scheme val="major"/>
      </rPr>
      <t>*</t>
    </r>
    <r>
      <rPr>
        <b/>
        <sz val="12"/>
        <rFont val="Cambria"/>
        <family val="1"/>
        <scheme val="major"/>
      </rPr>
      <t>2013</t>
    </r>
  </si>
  <si>
    <t>بيانات أولية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</si>
</sst>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#,##0.0"/>
    <numFmt numFmtId="167" formatCode="#,##0.0;[Red]#,##0.0"/>
    <numFmt numFmtId="168" formatCode="#,##0;[Red]#,##0"/>
    <numFmt numFmtId="169" formatCode="0.000"/>
    <numFmt numFmtId="170" formatCode="0.0%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Myriad Pro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Myriad Pro"/>
      <family val="2"/>
    </font>
    <font>
      <sz val="8"/>
      <name val="Arial"/>
      <family val="2"/>
    </font>
    <font>
      <sz val="14"/>
      <name val="Cambria"/>
      <family val="1"/>
      <scheme val="major"/>
    </font>
    <font>
      <b/>
      <sz val="8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thin">
        <color theme="0" tint="-0.1499679555650502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14996795556505021"/>
      </bottom>
      <diagonal/>
    </border>
    <border>
      <left style="thin">
        <color theme="0" tint="-0.249977111117893"/>
      </left>
      <right/>
      <top style="thin">
        <color theme="0" tint="-0.14996795556505021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249977111117893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6795556505021"/>
      </left>
      <right/>
      <top style="thin">
        <color theme="0" tint="-0.249977111117893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/>
      <diagonal/>
    </border>
    <border>
      <left/>
      <right style="thin">
        <color theme="0" tint="-0.14996795556505021"/>
      </right>
      <top style="thin">
        <color theme="0" tint="-0.249977111117893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6795556505021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77111117893"/>
      </right>
      <top/>
      <bottom style="thin">
        <color theme="0" tint="-0.14996795556505021"/>
      </bottom>
      <diagonal/>
    </border>
    <border>
      <left style="thin">
        <color theme="0" tint="-0.249977111117893"/>
      </left>
      <right/>
      <top style="thin">
        <color theme="0" tint="-0.14996795556505021"/>
      </top>
      <bottom style="thin">
        <color theme="0" tint="-0.249977111117893"/>
      </bottom>
      <diagonal/>
    </border>
    <border>
      <left/>
      <right/>
      <top style="thin">
        <color theme="0" tint="-0.1499679555650502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1499679555650502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0691854609822"/>
      </right>
      <top style="thin">
        <color theme="0" tint="-0.249977111117893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249977111117893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249977111117893"/>
      </right>
      <top style="thin">
        <color theme="0" tint="-0.249977111117893"/>
      </top>
      <bottom style="thin">
        <color theme="0" tint="-0.14990691854609822"/>
      </bottom>
      <diagonal/>
    </border>
    <border>
      <left style="thin">
        <color theme="0" tint="-0.249977111117893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249977111117893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249977111117893"/>
      </left>
      <right style="thin">
        <color theme="0" tint="-0.14990691854609822"/>
      </right>
      <top style="thin">
        <color theme="0" tint="-0.14990691854609822"/>
      </top>
      <bottom style="thin">
        <color theme="0" tint="-0.249977111117893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249977111117893"/>
      </bottom>
      <diagonal/>
    </border>
    <border>
      <left style="thin">
        <color theme="0" tint="-0.14990691854609822"/>
      </left>
      <right style="thin">
        <color theme="0" tint="-0.249977111117893"/>
      </right>
      <top style="thin">
        <color theme="0" tint="-0.1499069185460982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249977111117893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249977111117893"/>
      </top>
      <bottom style="thin">
        <color theme="0" tint="-0.14993743705557422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14996795556505021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0" tint="-0.249977111117893"/>
      </right>
      <top/>
      <bottom style="hair">
        <color indexed="64"/>
      </bottom>
      <diagonal/>
    </border>
    <border>
      <left/>
      <right style="thin">
        <color theme="0" tint="-0.249977111117893"/>
      </right>
      <top style="hair">
        <color indexed="64"/>
      </top>
      <bottom/>
      <diagonal/>
    </border>
    <border>
      <left/>
      <right style="thin">
        <color theme="0" tint="-0.249977111117893"/>
      </right>
      <top/>
      <bottom style="hair">
        <color indexed="64"/>
      </bottom>
      <diagonal/>
    </border>
    <border>
      <left style="thin">
        <color theme="0" tint="-0.249977111117893"/>
      </left>
      <right/>
      <top style="hair">
        <color indexed="64"/>
      </top>
      <bottom style="thin">
        <color theme="0" tint="-0.249977111117893"/>
      </bottom>
      <diagonal/>
    </border>
    <border>
      <left/>
      <right/>
      <top style="hair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indexed="64"/>
      </top>
      <bottom style="thin">
        <color theme="0" tint="-0.249977111117893"/>
      </bottom>
      <diagonal/>
    </border>
    <border>
      <left/>
      <right style="thin">
        <color theme="0" tint="-0.14996795556505021"/>
      </right>
      <top style="thin">
        <color theme="0" tint="-0.249977111117893"/>
      </top>
      <bottom style="thin">
        <color theme="0" tint="-0.14993743705557422"/>
      </bottom>
      <diagonal/>
    </border>
    <border>
      <left/>
      <right/>
      <top style="thin">
        <color theme="0" tint="-0.249977111117893"/>
      </top>
      <bottom style="thin">
        <color theme="0" tint="-0.14993743705557422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14996795556505021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249977111117893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249977111117893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249977111117893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14993743705557422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249977111117893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14996795556505021"/>
      </right>
      <top/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249977111117893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249977111117893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249977111117893"/>
      </right>
      <top/>
      <bottom/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14996795556505021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77111117893"/>
      </top>
      <bottom style="thin">
        <color theme="0" tint="-0.149937437055574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3743705557422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249977111117893"/>
      </left>
      <right style="thin">
        <color theme="0" tint="-0.14999847407452621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/>
      <bottom/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249977111117893"/>
      </bottom>
      <diagonal/>
    </border>
  </borders>
  <cellStyleXfs count="43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7" fillId="0" borderId="0"/>
    <xf numFmtId="0" fontId="11" fillId="0" borderId="0"/>
    <xf numFmtId="0" fontId="4" fillId="0" borderId="0" applyAlignment="0"/>
    <xf numFmtId="0" fontId="15" fillId="0" borderId="0" applyNumberFormat="0">
      <alignment horizontal="right"/>
    </xf>
    <xf numFmtId="0" fontId="17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2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</cellStyleXfs>
  <cellXfs count="458">
    <xf numFmtId="0" fontId="0" fillId="0" borderId="0" xfId="0"/>
    <xf numFmtId="0" fontId="4" fillId="0" borderId="0" xfId="1" applyFont="1" applyAlignment="1">
      <alignment vertical="center"/>
    </xf>
    <xf numFmtId="3" fontId="16" fillId="0" borderId="3" xfId="1" applyNumberFormat="1" applyFont="1" applyBorder="1" applyAlignment="1">
      <alignment horizontal="center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right" vertical="center"/>
    </xf>
    <xf numFmtId="3" fontId="16" fillId="0" borderId="0" xfId="1" applyNumberFormat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2" fillId="0" borderId="0" xfId="1" applyFont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0" fontId="1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3" fontId="16" fillId="0" borderId="0" xfId="1" applyNumberFormat="1" applyFont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6" fillId="0" borderId="3" xfId="1" applyFont="1" applyBorder="1" applyAlignment="1">
      <alignment vertical="center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0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0" fontId="22" fillId="0" borderId="0" xfId="0" applyFont="1"/>
    <xf numFmtId="0" fontId="5" fillId="0" borderId="0" xfId="0" applyFont="1"/>
    <xf numFmtId="0" fontId="9" fillId="0" borderId="0" xfId="0" applyFont="1"/>
    <xf numFmtId="0" fontId="26" fillId="0" borderId="0" xfId="0" applyFont="1"/>
    <xf numFmtId="0" fontId="27" fillId="0" borderId="0" xfId="0" applyFont="1"/>
    <xf numFmtId="0" fontId="29" fillId="0" borderId="0" xfId="0" applyFont="1"/>
    <xf numFmtId="0" fontId="32" fillId="0" borderId="0" xfId="0" applyFont="1"/>
    <xf numFmtId="0" fontId="25" fillId="0" borderId="0" xfId="1" applyFont="1"/>
    <xf numFmtId="0" fontId="8" fillId="0" borderId="0" xfId="1" applyFont="1" applyAlignment="1">
      <alignment horizontal="right" vertical="center"/>
    </xf>
    <xf numFmtId="0" fontId="30" fillId="0" borderId="0" xfId="1" applyFont="1" applyAlignment="1">
      <alignment horizontal="right" vertical="center"/>
    </xf>
    <xf numFmtId="0" fontId="30" fillId="0" borderId="0" xfId="1" applyFont="1"/>
    <xf numFmtId="0" fontId="30" fillId="0" borderId="0" xfId="1" applyFont="1" applyAlignment="1">
      <alignment horizontal="left" vertical="center"/>
    </xf>
    <xf numFmtId="0" fontId="33" fillId="0" borderId="0" xfId="1" applyFont="1"/>
    <xf numFmtId="0" fontId="25" fillId="0" borderId="0" xfId="1" applyFont="1" applyAlignment="1">
      <alignment horizontal="centerContinuous" vertical="center"/>
    </xf>
    <xf numFmtId="0" fontId="31" fillId="0" borderId="0" xfId="1" applyFont="1" applyAlignment="1">
      <alignment horizontal="centerContinuous" vertical="center"/>
    </xf>
    <xf numFmtId="0" fontId="34" fillId="0" borderId="0" xfId="0" applyFont="1"/>
    <xf numFmtId="0" fontId="25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31" fillId="0" borderId="0" xfId="1" applyFont="1" applyAlignment="1">
      <alignment horizontal="right" vertical="center"/>
    </xf>
    <xf numFmtId="0" fontId="10" fillId="2" borderId="7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 vertical="top"/>
    </xf>
    <xf numFmtId="0" fontId="10" fillId="2" borderId="8" xfId="1" applyFont="1" applyFill="1" applyBorder="1" applyAlignment="1">
      <alignment horizontal="center" vertical="top" wrapText="1"/>
    </xf>
    <xf numFmtId="0" fontId="30" fillId="0" borderId="0" xfId="1" applyFont="1" applyAlignment="1">
      <alignment vertical="center"/>
    </xf>
    <xf numFmtId="0" fontId="25" fillId="0" borderId="0" xfId="1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31" fillId="0" borderId="0" xfId="1" applyFont="1"/>
    <xf numFmtId="0" fontId="28" fillId="0" borderId="0" xfId="1" applyFont="1" applyAlignment="1">
      <alignment horizontal="right" vertical="center"/>
    </xf>
    <xf numFmtId="0" fontId="28" fillId="0" borderId="0" xfId="1" applyFont="1" applyAlignment="1">
      <alignment vertical="center"/>
    </xf>
    <xf numFmtId="0" fontId="28" fillId="0" borderId="0" xfId="1" applyFont="1" applyAlignment="1">
      <alignment vertical="center" readingOrder="2"/>
    </xf>
    <xf numFmtId="165" fontId="25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31" fillId="2" borderId="9" xfId="1" applyFont="1" applyFill="1" applyBorder="1" applyAlignment="1">
      <alignment horizontal="center" vertical="top"/>
    </xf>
    <xf numFmtId="49" fontId="31" fillId="0" borderId="0" xfId="1" applyNumberFormat="1" applyFont="1" applyAlignment="1">
      <alignment horizontal="centerContinuous" vertical="center"/>
    </xf>
    <xf numFmtId="3" fontId="25" fillId="0" borderId="0" xfId="1" applyNumberFormat="1" applyFont="1" applyAlignment="1">
      <alignment vertical="center"/>
    </xf>
    <xf numFmtId="0" fontId="25" fillId="0" borderId="0" xfId="1" applyFont="1" applyBorder="1" applyAlignment="1">
      <alignment vertical="center"/>
    </xf>
    <xf numFmtId="0" fontId="10" fillId="0" borderId="0" xfId="1" applyFont="1" applyAlignment="1">
      <alignment horizontal="right" vertical="center"/>
    </xf>
    <xf numFmtId="0" fontId="24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28" fillId="0" borderId="0" xfId="1" applyFont="1"/>
    <xf numFmtId="0" fontId="28" fillId="0" borderId="0" xfId="1" applyFont="1" applyAlignment="1">
      <alignment horizontal="left" vertical="center"/>
    </xf>
    <xf numFmtId="169" fontId="25" fillId="0" borderId="0" xfId="1" applyNumberFormat="1" applyFont="1" applyAlignment="1">
      <alignment vertical="center"/>
    </xf>
    <xf numFmtId="0" fontId="31" fillId="2" borderId="1" xfId="1" applyFont="1" applyFill="1" applyBorder="1" applyAlignment="1">
      <alignment horizontal="centerContinuous" vertical="top"/>
    </xf>
    <xf numFmtId="0" fontId="31" fillId="2" borderId="13" xfId="1" applyFont="1" applyFill="1" applyBorder="1" applyAlignment="1">
      <alignment horizontal="center"/>
    </xf>
    <xf numFmtId="0" fontId="31" fillId="2" borderId="14" xfId="1" applyFont="1" applyFill="1" applyBorder="1" applyAlignment="1">
      <alignment horizontal="center" vertical="top"/>
    </xf>
    <xf numFmtId="0" fontId="31" fillId="2" borderId="14" xfId="1" applyFont="1" applyFill="1" applyBorder="1" applyAlignment="1">
      <alignment horizontal="center" vertical="top" wrapText="1"/>
    </xf>
    <xf numFmtId="0" fontId="25" fillId="0" borderId="0" xfId="1" applyFont="1" applyFill="1" applyAlignment="1">
      <alignment vertical="center"/>
    </xf>
    <xf numFmtId="0" fontId="34" fillId="0" borderId="0" xfId="0" applyFont="1" applyFill="1"/>
    <xf numFmtId="0" fontId="31" fillId="0" borderId="0" xfId="1" applyFont="1" applyAlignment="1">
      <alignment horizontal="centerContinuous" vertical="center" wrapText="1"/>
    </xf>
    <xf numFmtId="0" fontId="25" fillId="0" borderId="0" xfId="1" applyFont="1" applyAlignment="1">
      <alignment horizontal="centerContinuous" vertical="center" wrapText="1"/>
    </xf>
    <xf numFmtId="0" fontId="8" fillId="0" borderId="0" xfId="1" applyFont="1" applyAlignment="1">
      <alignment horizontal="right" vertical="center" indent="1"/>
    </xf>
    <xf numFmtId="0" fontId="31" fillId="2" borderId="16" xfId="1" applyFont="1" applyFill="1" applyBorder="1" applyAlignment="1">
      <alignment horizontal="center" vertical="top"/>
    </xf>
    <xf numFmtId="0" fontId="31" fillId="2" borderId="17" xfId="1" applyFont="1" applyFill="1" applyBorder="1" applyAlignment="1">
      <alignment horizontal="center" vertical="top"/>
    </xf>
    <xf numFmtId="0" fontId="25" fillId="2" borderId="13" xfId="1" applyFont="1" applyFill="1" applyBorder="1" applyAlignment="1">
      <alignment horizontal="center"/>
    </xf>
    <xf numFmtId="0" fontId="25" fillId="2" borderId="14" xfId="1" applyFont="1" applyFill="1" applyBorder="1" applyAlignment="1">
      <alignment horizontal="center" vertical="top"/>
    </xf>
    <xf numFmtId="0" fontId="25" fillId="2" borderId="14" xfId="1" applyFont="1" applyFill="1" applyBorder="1" applyAlignment="1">
      <alignment horizontal="center" vertical="top" wrapText="1"/>
    </xf>
    <xf numFmtId="3" fontId="25" fillId="0" borderId="15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right" vertical="center" indent="1"/>
    </xf>
    <xf numFmtId="0" fontId="3" fillId="0" borderId="0" xfId="0" applyFont="1" applyAlignment="1">
      <alignment vertical="center" readingOrder="2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right" vertical="center" indent="1"/>
    </xf>
    <xf numFmtId="3" fontId="0" fillId="0" borderId="21" xfId="0" applyNumberFormat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vertical="center"/>
    </xf>
    <xf numFmtId="0" fontId="36" fillId="0" borderId="0" xfId="0" applyFont="1" applyAlignment="1">
      <alignment horizontal="center" readingOrder="2"/>
    </xf>
    <xf numFmtId="0" fontId="35" fillId="2" borderId="22" xfId="0" applyFont="1" applyFill="1" applyBorder="1" applyAlignment="1">
      <alignment horizontal="center" vertical="top" wrapText="1"/>
    </xf>
    <xf numFmtId="3" fontId="3" fillId="0" borderId="0" xfId="0" applyNumberFormat="1" applyFont="1" applyAlignment="1">
      <alignment horizontal="center" vertical="center"/>
    </xf>
    <xf numFmtId="0" fontId="35" fillId="0" borderId="0" xfId="0" applyFont="1" applyFill="1" applyAlignment="1">
      <alignment horizontal="right" vertical="center" indent="1"/>
    </xf>
    <xf numFmtId="3" fontId="1" fillId="2" borderId="2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3" fontId="0" fillId="0" borderId="20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3" fontId="0" fillId="0" borderId="0" xfId="0" applyNumberFormat="1"/>
    <xf numFmtId="3" fontId="25" fillId="0" borderId="11" xfId="10" applyNumberFormat="1" applyFont="1" applyBorder="1" applyAlignment="1" applyProtection="1">
      <alignment horizontal="center" vertical="center"/>
    </xf>
    <xf numFmtId="3" fontId="25" fillId="0" borderId="11" xfId="10" applyNumberFormat="1" applyFont="1" applyBorder="1" applyAlignment="1" applyProtection="1">
      <alignment horizontal="center" vertical="center"/>
      <protection locked="0"/>
    </xf>
    <xf numFmtId="3" fontId="34" fillId="0" borderId="11" xfId="1" applyNumberFormat="1" applyFont="1" applyBorder="1" applyAlignment="1">
      <alignment horizontal="center" vertical="center"/>
    </xf>
    <xf numFmtId="0" fontId="1" fillId="2" borderId="23" xfId="0" applyFont="1" applyFill="1" applyBorder="1" applyAlignment="1">
      <alignment horizontal="right" vertical="center" indent="1"/>
    </xf>
    <xf numFmtId="0" fontId="25" fillId="0" borderId="0" xfId="1" applyFont="1" applyAlignment="1">
      <alignment horizontal="center" vertical="center"/>
    </xf>
    <xf numFmtId="168" fontId="4" fillId="0" borderId="0" xfId="0" applyNumberFormat="1" applyFont="1" applyFill="1" applyBorder="1" applyAlignment="1">
      <alignment horizontal="center" vertical="center"/>
    </xf>
    <xf numFmtId="0" fontId="28" fillId="0" borderId="0" xfId="1" applyFont="1" applyAlignment="1">
      <alignment horizontal="left" vertical="center" indent="1"/>
    </xf>
    <xf numFmtId="0" fontId="18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3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41" fillId="3" borderId="26" xfId="0" applyFont="1" applyFill="1" applyBorder="1" applyAlignment="1">
      <alignment horizontal="centerContinuous" vertical="center"/>
    </xf>
    <xf numFmtId="0" fontId="38" fillId="3" borderId="25" xfId="0" applyFont="1" applyFill="1" applyBorder="1" applyAlignment="1">
      <alignment horizontal="center"/>
    </xf>
    <xf numFmtId="0" fontId="41" fillId="3" borderId="26" xfId="0" applyFont="1" applyFill="1" applyBorder="1" applyAlignment="1">
      <alignment horizontal="center" vertical="top"/>
    </xf>
    <xf numFmtId="0" fontId="41" fillId="3" borderId="26" xfId="0" applyFont="1" applyFill="1" applyBorder="1" applyAlignment="1">
      <alignment horizontal="center" vertical="top" wrapText="1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1" fontId="16" fillId="0" borderId="0" xfId="1" applyNumberFormat="1" applyFont="1"/>
    <xf numFmtId="168" fontId="25" fillId="0" borderId="0" xfId="1" applyNumberFormat="1" applyFont="1" applyAlignment="1">
      <alignment vertical="center"/>
    </xf>
    <xf numFmtId="3" fontId="19" fillId="0" borderId="2" xfId="0" applyNumberFormat="1" applyFont="1" applyFill="1" applyBorder="1" applyAlignment="1">
      <alignment horizontal="center" vertical="center"/>
    </xf>
    <xf numFmtId="0" fontId="45" fillId="0" borderId="0" xfId="1" applyFont="1" applyAlignment="1">
      <alignment vertical="center"/>
    </xf>
    <xf numFmtId="0" fontId="25" fillId="0" borderId="0" xfId="1" applyFont="1"/>
    <xf numFmtId="0" fontId="8" fillId="0" borderId="0" xfId="1" applyFont="1" applyAlignment="1">
      <alignment horizontal="right" vertical="center"/>
    </xf>
    <xf numFmtId="0" fontId="25" fillId="0" borderId="0" xfId="1" applyFont="1" applyAlignment="1">
      <alignment vertical="center"/>
    </xf>
    <xf numFmtId="3" fontId="23" fillId="0" borderId="24" xfId="1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indent="1"/>
    </xf>
    <xf numFmtId="3" fontId="25" fillId="0" borderId="0" xfId="1" applyNumberFormat="1" applyFont="1" applyBorder="1" applyAlignment="1">
      <alignment horizontal="center" vertical="center"/>
    </xf>
    <xf numFmtId="165" fontId="25" fillId="0" borderId="0" xfId="1" applyNumberFormat="1" applyFont="1"/>
    <xf numFmtId="170" fontId="25" fillId="0" borderId="0" xfId="42" applyNumberFormat="1" applyFont="1"/>
    <xf numFmtId="0" fontId="25" fillId="2" borderId="27" xfId="1" applyFont="1" applyFill="1" applyBorder="1" applyAlignment="1">
      <alignment horizontal="center"/>
    </xf>
    <xf numFmtId="0" fontId="25" fillId="2" borderId="28" xfId="1" applyFont="1" applyFill="1" applyBorder="1" applyAlignment="1">
      <alignment horizontal="center" vertical="top" wrapText="1"/>
    </xf>
    <xf numFmtId="3" fontId="25" fillId="0" borderId="29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0" fontId="35" fillId="0" borderId="30" xfId="0" applyFont="1" applyBorder="1" applyAlignment="1">
      <alignment horizontal="right" indent="1"/>
    </xf>
    <xf numFmtId="0" fontId="0" fillId="0" borderId="30" xfId="0" applyBorder="1" applyAlignment="1">
      <alignment vertical="center"/>
    </xf>
    <xf numFmtId="0" fontId="3" fillId="0" borderId="30" xfId="0" applyFont="1" applyBorder="1" applyAlignment="1">
      <alignment readingOrder="2"/>
    </xf>
    <xf numFmtId="0" fontId="1" fillId="2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 indent="1"/>
    </xf>
    <xf numFmtId="3" fontId="0" fillId="0" borderId="33" xfId="0" applyNumberFormat="1" applyBorder="1" applyAlignment="1">
      <alignment horizontal="center" vertical="center"/>
    </xf>
    <xf numFmtId="0" fontId="0" fillId="0" borderId="34" xfId="0" applyBorder="1" applyAlignment="1">
      <alignment horizontal="left" vertical="center" indent="1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right" vertical="center" indent="1"/>
    </xf>
    <xf numFmtId="0" fontId="0" fillId="0" borderId="38" xfId="0" applyBorder="1" applyAlignment="1">
      <alignment horizontal="right" vertical="center" indent="1"/>
    </xf>
    <xf numFmtId="0" fontId="0" fillId="0" borderId="37" xfId="0" applyBorder="1" applyAlignment="1">
      <alignment horizontal="right" vertical="center" wrapText="1" indent="1"/>
    </xf>
    <xf numFmtId="3" fontId="0" fillId="0" borderId="32" xfId="0" applyNumberFormat="1" applyBorder="1" applyAlignment="1">
      <alignment horizontal="center" vertical="center"/>
    </xf>
    <xf numFmtId="0" fontId="0" fillId="0" borderId="38" xfId="0" applyBorder="1" applyAlignment="1">
      <alignment horizontal="right" vertical="center" wrapText="1" indent="1"/>
    </xf>
    <xf numFmtId="3" fontId="0" fillId="0" borderId="34" xfId="0" applyNumberFormat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top" wrapText="1"/>
    </xf>
    <xf numFmtId="3" fontId="1" fillId="2" borderId="33" xfId="0" applyNumberFormat="1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right" vertical="center" indent="1"/>
    </xf>
    <xf numFmtId="0" fontId="35" fillId="2" borderId="40" xfId="0" applyFont="1" applyFill="1" applyBorder="1" applyAlignment="1">
      <alignment horizontal="center" vertical="center" wrapText="1"/>
    </xf>
    <xf numFmtId="0" fontId="31" fillId="2" borderId="55" xfId="1" applyFont="1" applyFill="1" applyBorder="1" applyAlignment="1">
      <alignment horizontal="center" vertical="center"/>
    </xf>
    <xf numFmtId="0" fontId="31" fillId="2" borderId="56" xfId="1" applyFont="1" applyFill="1" applyBorder="1" applyAlignment="1">
      <alignment horizontal="right" vertical="center" indent="4"/>
    </xf>
    <xf numFmtId="0" fontId="31" fillId="2" borderId="57" xfId="1" applyFont="1" applyFill="1" applyBorder="1" applyAlignment="1">
      <alignment horizontal="center" vertical="center"/>
    </xf>
    <xf numFmtId="0" fontId="25" fillId="0" borderId="46" xfId="1" applyFont="1" applyBorder="1" applyAlignment="1">
      <alignment horizontal="right" vertical="center" indent="1"/>
    </xf>
    <xf numFmtId="0" fontId="25" fillId="0" borderId="54" xfId="1" applyFont="1" applyBorder="1" applyAlignment="1">
      <alignment horizontal="left" vertical="center" indent="1"/>
    </xf>
    <xf numFmtId="0" fontId="25" fillId="0" borderId="49" xfId="1" applyFont="1" applyBorder="1" applyAlignment="1">
      <alignment horizontal="right" vertical="center" indent="1"/>
    </xf>
    <xf numFmtId="0" fontId="25" fillId="0" borderId="59" xfId="1" applyFont="1" applyBorder="1" applyAlignment="1">
      <alignment horizontal="left" vertical="center" indent="1"/>
    </xf>
    <xf numFmtId="0" fontId="25" fillId="0" borderId="49" xfId="1" applyFont="1" applyBorder="1" applyAlignment="1">
      <alignment horizontal="right" vertical="center" wrapText="1" indent="1"/>
    </xf>
    <xf numFmtId="3" fontId="25" fillId="4" borderId="0" xfId="1" applyNumberFormat="1" applyFont="1" applyFill="1" applyBorder="1" applyAlignment="1">
      <alignment horizontal="center" vertical="center"/>
    </xf>
    <xf numFmtId="0" fontId="23" fillId="2" borderId="68" xfId="1" applyFont="1" applyFill="1" applyBorder="1" applyAlignment="1">
      <alignment vertical="center"/>
    </xf>
    <xf numFmtId="3" fontId="31" fillId="2" borderId="69" xfId="1" applyNumberFormat="1" applyFont="1" applyFill="1" applyBorder="1" applyAlignment="1">
      <alignment horizontal="center" vertical="center"/>
    </xf>
    <xf numFmtId="0" fontId="23" fillId="2" borderId="70" xfId="1" applyFont="1" applyFill="1" applyBorder="1" applyAlignment="1">
      <alignment vertical="center"/>
    </xf>
    <xf numFmtId="0" fontId="10" fillId="2" borderId="74" xfId="1" applyFont="1" applyFill="1" applyBorder="1" applyAlignment="1">
      <alignment horizontal="centerContinuous" vertical="center"/>
    </xf>
    <xf numFmtId="3" fontId="23" fillId="0" borderId="75" xfId="1" applyNumberFormat="1" applyFont="1" applyBorder="1" applyAlignment="1">
      <alignment horizontal="center" vertical="center"/>
    </xf>
    <xf numFmtId="0" fontId="10" fillId="2" borderId="76" xfId="1" applyFont="1" applyFill="1" applyBorder="1" applyAlignment="1">
      <alignment horizontal="centerContinuous" vertical="center"/>
    </xf>
    <xf numFmtId="3" fontId="23" fillId="0" borderId="77" xfId="1" applyNumberFormat="1" applyFont="1" applyBorder="1" applyAlignment="1">
      <alignment horizontal="center" vertical="center"/>
    </xf>
    <xf numFmtId="3" fontId="23" fillId="0" borderId="78" xfId="1" applyNumberFormat="1" applyFont="1" applyBorder="1" applyAlignment="1">
      <alignment horizontal="center" vertical="center"/>
    </xf>
    <xf numFmtId="0" fontId="25" fillId="2" borderId="79" xfId="1" applyFont="1" applyFill="1" applyBorder="1" applyAlignment="1">
      <alignment horizontal="center" vertical="center"/>
    </xf>
    <xf numFmtId="0" fontId="25" fillId="2" borderId="80" xfId="1" applyFont="1" applyFill="1" applyBorder="1" applyAlignment="1">
      <alignment horizontal="right" vertical="center" indent="4"/>
    </xf>
    <xf numFmtId="0" fontId="25" fillId="2" borderId="81" xfId="1" applyFont="1" applyFill="1" applyBorder="1" applyAlignment="1">
      <alignment horizontal="center" vertical="center"/>
    </xf>
    <xf numFmtId="0" fontId="25" fillId="0" borderId="52" xfId="1" applyFont="1" applyBorder="1" applyAlignment="1">
      <alignment horizontal="right" vertical="center" indent="1"/>
    </xf>
    <xf numFmtId="0" fontId="25" fillId="0" borderId="65" xfId="1" applyFont="1" applyBorder="1" applyAlignment="1">
      <alignment horizontal="left" vertical="center" indent="1"/>
    </xf>
    <xf numFmtId="0" fontId="31" fillId="2" borderId="47" xfId="1" applyFont="1" applyFill="1" applyBorder="1" applyAlignment="1">
      <alignment horizontal="center" vertical="center"/>
    </xf>
    <xf numFmtId="0" fontId="18" fillId="0" borderId="46" xfId="0" applyFont="1" applyBorder="1" applyAlignment="1">
      <alignment horizontal="right" vertical="center"/>
    </xf>
    <xf numFmtId="0" fontId="38" fillId="3" borderId="85" xfId="0" applyFont="1" applyFill="1" applyBorder="1" applyAlignment="1">
      <alignment horizontal="centerContinuous" vertical="center"/>
    </xf>
    <xf numFmtId="0" fontId="38" fillId="0" borderId="91" xfId="0" applyFont="1" applyBorder="1" applyAlignment="1">
      <alignment horizontal="left" vertical="center" wrapText="1"/>
    </xf>
    <xf numFmtId="0" fontId="18" fillId="2" borderId="46" xfId="0" applyFont="1" applyFill="1" applyBorder="1" applyAlignment="1">
      <alignment vertical="center" wrapText="1"/>
    </xf>
    <xf numFmtId="0" fontId="38" fillId="2" borderId="54" xfId="0" applyFont="1" applyFill="1" applyBorder="1" applyAlignment="1">
      <alignment horizontal="left" vertical="center" wrapText="1"/>
    </xf>
    <xf numFmtId="0" fontId="18" fillId="0" borderId="46" xfId="0" applyFont="1" applyBorder="1" applyAlignment="1">
      <alignment vertical="center" wrapText="1"/>
    </xf>
    <xf numFmtId="0" fontId="38" fillId="0" borderId="54" xfId="0" applyFont="1" applyBorder="1" applyAlignment="1">
      <alignment horizontal="left" vertical="center" wrapText="1"/>
    </xf>
    <xf numFmtId="0" fontId="18" fillId="0" borderId="46" xfId="0" applyFont="1" applyBorder="1" applyAlignment="1">
      <alignment vertical="center"/>
    </xf>
    <xf numFmtId="0" fontId="18" fillId="2" borderId="46" xfId="0" applyFont="1" applyFill="1" applyBorder="1" applyAlignment="1">
      <alignment vertical="center"/>
    </xf>
    <xf numFmtId="0" fontId="38" fillId="0" borderId="92" xfId="0" applyFont="1" applyBorder="1" applyAlignment="1">
      <alignment horizontal="left" vertical="center" wrapText="1"/>
    </xf>
    <xf numFmtId="0" fontId="18" fillId="2" borderId="93" xfId="0" applyFont="1" applyFill="1" applyBorder="1" applyAlignment="1">
      <alignment vertical="center"/>
    </xf>
    <xf numFmtId="3" fontId="41" fillId="2" borderId="94" xfId="0" applyNumberFormat="1" applyFont="1" applyFill="1" applyBorder="1" applyAlignment="1">
      <alignment horizontal="center" vertical="center"/>
    </xf>
    <xf numFmtId="0" fontId="18" fillId="2" borderId="95" xfId="0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5" fillId="2" borderId="55" xfId="1" applyFont="1" applyFill="1" applyBorder="1" applyAlignment="1">
      <alignment horizontal="center" vertical="center"/>
    </xf>
    <xf numFmtId="0" fontId="25" fillId="0" borderId="59" xfId="1" applyFont="1" applyBorder="1" applyAlignment="1">
      <alignment horizontal="left" vertical="center" wrapText="1" indent="1"/>
    </xf>
    <xf numFmtId="0" fontId="8" fillId="0" borderId="0" xfId="1" applyFont="1" applyBorder="1" applyAlignment="1">
      <alignment horizontal="right" vertical="center"/>
    </xf>
    <xf numFmtId="0" fontId="45" fillId="0" borderId="0" xfId="1" applyFont="1" applyBorder="1" applyAlignment="1">
      <alignment horizontal="right" vertical="center"/>
    </xf>
    <xf numFmtId="0" fontId="45" fillId="0" borderId="0" xfId="1" applyFont="1" applyBorder="1" applyAlignment="1">
      <alignment vertical="center"/>
    </xf>
    <xf numFmtId="0" fontId="45" fillId="0" borderId="0" xfId="1" applyFont="1" applyBorder="1" applyAlignment="1">
      <alignment horizontal="left" vertical="center"/>
    </xf>
    <xf numFmtId="0" fontId="45" fillId="0" borderId="54" xfId="1" applyFont="1" applyBorder="1" applyAlignment="1">
      <alignment horizontal="left" vertical="center" indent="1"/>
    </xf>
    <xf numFmtId="0" fontId="25" fillId="2" borderId="98" xfId="1" applyFont="1" applyFill="1" applyBorder="1" applyAlignment="1">
      <alignment horizontal="right" vertical="center"/>
    </xf>
    <xf numFmtId="3" fontId="31" fillId="2" borderId="99" xfId="1" applyNumberFormat="1" applyFont="1" applyFill="1" applyBorder="1" applyAlignment="1">
      <alignment horizontal="center" vertical="center"/>
    </xf>
    <xf numFmtId="3" fontId="31" fillId="2" borderId="100" xfId="1" applyNumberFormat="1" applyFont="1" applyFill="1" applyBorder="1" applyAlignment="1">
      <alignment horizontal="center" vertical="center"/>
    </xf>
    <xf numFmtId="0" fontId="25" fillId="2" borderId="70" xfId="1" applyFont="1" applyFill="1" applyBorder="1" applyAlignment="1">
      <alignment horizontal="left" vertical="center"/>
    </xf>
    <xf numFmtId="0" fontId="31" fillId="2" borderId="102" xfId="1" applyFont="1" applyFill="1" applyBorder="1" applyAlignment="1">
      <alignment horizontal="center"/>
    </xf>
    <xf numFmtId="0" fontId="31" fillId="2" borderId="103" xfId="1" applyFont="1" applyFill="1" applyBorder="1" applyAlignment="1">
      <alignment horizontal="center"/>
    </xf>
    <xf numFmtId="0" fontId="31" fillId="2" borderId="104" xfId="1" applyFont="1" applyFill="1" applyBorder="1" applyAlignment="1">
      <alignment horizontal="center"/>
    </xf>
    <xf numFmtId="0" fontId="25" fillId="0" borderId="48" xfId="1" applyFont="1" applyBorder="1" applyAlignment="1">
      <alignment horizontal="right" vertical="center" indent="1"/>
    </xf>
    <xf numFmtId="0" fontId="25" fillId="0" borderId="61" xfId="1" applyFont="1" applyBorder="1" applyAlignment="1">
      <alignment horizontal="left" vertical="center" indent="1"/>
    </xf>
    <xf numFmtId="0" fontId="25" fillId="2" borderId="46" xfId="1" applyFont="1" applyFill="1" applyBorder="1" applyAlignment="1">
      <alignment horizontal="right" vertical="center" indent="1"/>
    </xf>
    <xf numFmtId="0" fontId="25" fillId="2" borderId="54" xfId="1" applyFont="1" applyFill="1" applyBorder="1" applyAlignment="1">
      <alignment horizontal="left" vertical="center" indent="1"/>
    </xf>
    <xf numFmtId="0" fontId="25" fillId="2" borderId="49" xfId="1" applyFont="1" applyFill="1" applyBorder="1" applyAlignment="1">
      <alignment horizontal="right" vertical="center" indent="1"/>
    </xf>
    <xf numFmtId="0" fontId="25" fillId="2" borderId="59" xfId="1" applyFont="1" applyFill="1" applyBorder="1" applyAlignment="1">
      <alignment horizontal="left" vertical="center" wrapText="1" indent="1"/>
    </xf>
    <xf numFmtId="0" fontId="31" fillId="2" borderId="108" xfId="1" applyFont="1" applyFill="1" applyBorder="1" applyAlignment="1">
      <alignment horizontal="centerContinuous"/>
    </xf>
    <xf numFmtId="0" fontId="31" fillId="0" borderId="46" xfId="1" applyFont="1" applyBorder="1" applyAlignment="1">
      <alignment horizontal="right" vertical="center" indent="1"/>
    </xf>
    <xf numFmtId="0" fontId="31" fillId="0" borderId="54" xfId="1" applyFont="1" applyBorder="1" applyAlignment="1">
      <alignment horizontal="left" vertical="center" indent="1"/>
    </xf>
    <xf numFmtId="0" fontId="31" fillId="2" borderId="46" xfId="1" applyFont="1" applyFill="1" applyBorder="1" applyAlignment="1">
      <alignment horizontal="right" vertical="center" indent="1"/>
    </xf>
    <xf numFmtId="0" fontId="31" fillId="2" borderId="54" xfId="1" applyFont="1" applyFill="1" applyBorder="1" applyAlignment="1">
      <alignment horizontal="left" vertical="center" indent="1"/>
    </xf>
    <xf numFmtId="0" fontId="25" fillId="0" borderId="0" xfId="1" applyFont="1" applyBorder="1"/>
    <xf numFmtId="0" fontId="31" fillId="2" borderId="79" xfId="1" applyFont="1" applyFill="1" applyBorder="1" applyAlignment="1">
      <alignment horizontal="center" vertical="center"/>
    </xf>
    <xf numFmtId="0" fontId="31" fillId="2" borderId="96" xfId="1" applyFont="1" applyFill="1" applyBorder="1" applyAlignment="1">
      <alignment horizontal="center" vertical="center"/>
    </xf>
    <xf numFmtId="0" fontId="31" fillId="2" borderId="81" xfId="1" applyFont="1" applyFill="1" applyBorder="1" applyAlignment="1">
      <alignment horizontal="center" vertical="center"/>
    </xf>
    <xf numFmtId="0" fontId="25" fillId="0" borderId="109" xfId="1" applyFont="1" applyBorder="1" applyAlignment="1">
      <alignment horizontal="right" vertical="center" indent="1"/>
    </xf>
    <xf numFmtId="0" fontId="25" fillId="0" borderId="110" xfId="1" applyFont="1" applyBorder="1" applyAlignment="1">
      <alignment horizontal="left" vertical="center" indent="1"/>
    </xf>
    <xf numFmtId="0" fontId="25" fillId="2" borderId="57" xfId="1" applyFont="1" applyFill="1" applyBorder="1" applyAlignment="1">
      <alignment horizontal="center" vertical="center"/>
    </xf>
    <xf numFmtId="0" fontId="25" fillId="2" borderId="112" xfId="1" applyFont="1" applyFill="1" applyBorder="1" applyAlignment="1">
      <alignment horizontal="center" vertical="center"/>
    </xf>
    <xf numFmtId="3" fontId="25" fillId="0" borderId="113" xfId="1" applyNumberFormat="1" applyFont="1" applyBorder="1" applyAlignment="1">
      <alignment horizontal="center" vertical="center"/>
    </xf>
    <xf numFmtId="166" fontId="25" fillId="0" borderId="114" xfId="1" applyNumberFormat="1" applyFont="1" applyBorder="1" applyAlignment="1">
      <alignment horizontal="center" vertical="center"/>
    </xf>
    <xf numFmtId="0" fontId="25" fillId="2" borderId="116" xfId="1" applyFont="1" applyFill="1" applyBorder="1" applyAlignment="1">
      <alignment horizontal="center"/>
    </xf>
    <xf numFmtId="0" fontId="25" fillId="2" borderId="117" xfId="1" applyFont="1" applyFill="1" applyBorder="1" applyAlignment="1">
      <alignment horizontal="center" vertical="top" wrapText="1"/>
    </xf>
    <xf numFmtId="3" fontId="25" fillId="0" borderId="118" xfId="1" applyNumberFormat="1" applyFont="1" applyBorder="1" applyAlignment="1">
      <alignment horizontal="center" vertical="center"/>
    </xf>
    <xf numFmtId="3" fontId="31" fillId="2" borderId="119" xfId="1" applyNumberFormat="1" applyFont="1" applyFill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  <xf numFmtId="3" fontId="22" fillId="0" borderId="111" xfId="0" applyNumberFormat="1" applyFont="1" applyBorder="1" applyAlignment="1">
      <alignment horizontal="center" vertical="center"/>
    </xf>
    <xf numFmtId="0" fontId="46" fillId="0" borderId="0" xfId="1" applyFont="1" applyAlignment="1">
      <alignment horizontal="right" vertical="center"/>
    </xf>
    <xf numFmtId="0" fontId="22" fillId="0" borderId="0" xfId="0" applyFont="1" applyBorder="1"/>
    <xf numFmtId="0" fontId="28" fillId="0" borderId="0" xfId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49" fontId="31" fillId="0" borderId="0" xfId="1" applyNumberFormat="1" applyFont="1" applyAlignment="1">
      <alignment vertical="center"/>
    </xf>
    <xf numFmtId="0" fontId="22" fillId="0" borderId="122" xfId="0" applyFont="1" applyBorder="1" applyAlignment="1">
      <alignment horizontal="center" vertical="center"/>
    </xf>
    <xf numFmtId="0" fontId="25" fillId="0" borderId="0" xfId="1" applyFont="1" applyAlignment="1">
      <alignment vertical="center" wrapText="1"/>
    </xf>
    <xf numFmtId="3" fontId="25" fillId="0" borderId="125" xfId="1" applyNumberFormat="1" applyFont="1" applyBorder="1" applyAlignment="1">
      <alignment horizontal="center" vertical="center"/>
    </xf>
    <xf numFmtId="3" fontId="25" fillId="0" borderId="127" xfId="1" applyNumberFormat="1" applyFont="1" applyBorder="1" applyAlignment="1">
      <alignment horizontal="center" vertical="center"/>
    </xf>
    <xf numFmtId="3" fontId="25" fillId="0" borderId="129" xfId="1" applyNumberFormat="1" applyFont="1" applyBorder="1" applyAlignment="1">
      <alignment horizontal="center" vertical="center"/>
    </xf>
    <xf numFmtId="3" fontId="25" fillId="0" borderId="124" xfId="1" applyNumberFormat="1" applyFont="1" applyBorder="1" applyAlignment="1">
      <alignment horizontal="center" vertical="center"/>
    </xf>
    <xf numFmtId="3" fontId="25" fillId="0" borderId="126" xfId="1" applyNumberFormat="1" applyFont="1" applyBorder="1" applyAlignment="1">
      <alignment horizontal="center" vertical="center"/>
    </xf>
    <xf numFmtId="3" fontId="25" fillId="0" borderId="128" xfId="1" applyNumberFormat="1" applyFont="1" applyBorder="1" applyAlignment="1">
      <alignment horizontal="center" vertical="center"/>
    </xf>
    <xf numFmtId="0" fontId="8" fillId="4" borderId="8" xfId="1" applyFont="1" applyFill="1" applyBorder="1" applyAlignment="1">
      <alignment horizontal="left" vertical="center"/>
    </xf>
    <xf numFmtId="0" fontId="8" fillId="4" borderId="8" xfId="1" applyFont="1" applyFill="1" applyBorder="1" applyAlignment="1">
      <alignment horizontal="left" vertical="center" wrapText="1"/>
    </xf>
    <xf numFmtId="0" fontId="8" fillId="4" borderId="120" xfId="1" applyFont="1" applyFill="1" applyBorder="1" applyAlignment="1">
      <alignment horizontal="left" vertical="center"/>
    </xf>
    <xf numFmtId="0" fontId="24" fillId="4" borderId="108" xfId="1" applyFont="1" applyFill="1" applyBorder="1" applyAlignment="1">
      <alignment horizontal="right" vertical="center" wrapText="1"/>
    </xf>
    <xf numFmtId="0" fontId="24" fillId="4" borderId="108" xfId="1" applyFont="1" applyFill="1" applyBorder="1" applyAlignment="1">
      <alignment horizontal="right" vertical="center"/>
    </xf>
    <xf numFmtId="0" fontId="24" fillId="4" borderId="121" xfId="1" applyFont="1" applyFill="1" applyBorder="1" applyAlignment="1">
      <alignment horizontal="right" vertical="center"/>
    </xf>
    <xf numFmtId="0" fontId="30" fillId="0" borderId="123" xfId="1" applyFont="1" applyBorder="1" applyAlignment="1">
      <alignment vertical="center"/>
    </xf>
    <xf numFmtId="2" fontId="16" fillId="0" borderId="0" xfId="1" applyNumberFormat="1" applyFont="1"/>
    <xf numFmtId="3" fontId="16" fillId="0" borderId="0" xfId="1" applyNumberFormat="1" applyFont="1" applyAlignment="1">
      <alignment vertical="center"/>
    </xf>
    <xf numFmtId="0" fontId="31" fillId="3" borderId="111" xfId="1" applyFont="1" applyFill="1" applyBorder="1" applyAlignment="1">
      <alignment horizontal="center" vertical="center"/>
    </xf>
    <xf numFmtId="0" fontId="31" fillId="3" borderId="131" xfId="1" applyFont="1" applyFill="1" applyBorder="1" applyAlignment="1">
      <alignment horizontal="center" vertical="center"/>
    </xf>
    <xf numFmtId="0" fontId="31" fillId="3" borderId="112" xfId="1" applyFont="1" applyFill="1" applyBorder="1" applyAlignment="1">
      <alignment horizontal="center" vertical="center"/>
    </xf>
    <xf numFmtId="0" fontId="31" fillId="3" borderId="57" xfId="1" applyFont="1" applyFill="1" applyBorder="1" applyAlignment="1">
      <alignment horizontal="center" vertical="center"/>
    </xf>
    <xf numFmtId="0" fontId="25" fillId="3" borderId="71" xfId="1" applyFont="1" applyFill="1" applyBorder="1"/>
    <xf numFmtId="0" fontId="10" fillId="3" borderId="72" xfId="1" applyFont="1" applyFill="1" applyBorder="1" applyAlignment="1">
      <alignment horizontal="center" wrapText="1"/>
    </xf>
    <xf numFmtId="0" fontId="10" fillId="3" borderId="73" xfId="1" applyFont="1" applyFill="1" applyBorder="1" applyAlignment="1">
      <alignment horizontal="center" wrapText="1"/>
    </xf>
    <xf numFmtId="0" fontId="45" fillId="0" borderId="130" xfId="1" applyFont="1" applyBorder="1" applyAlignment="1">
      <alignment horizontal="left" vertical="center" indent="1"/>
    </xf>
    <xf numFmtId="3" fontId="45" fillId="0" borderId="82" xfId="1" applyNumberFormat="1" applyFont="1" applyBorder="1" applyAlignment="1">
      <alignment horizontal="center" vertical="center"/>
    </xf>
    <xf numFmtId="3" fontId="45" fillId="4" borderId="130" xfId="1" applyNumberFormat="1" applyFont="1" applyFill="1" applyBorder="1" applyAlignment="1">
      <alignment horizontal="center" vertical="center"/>
    </xf>
    <xf numFmtId="3" fontId="45" fillId="0" borderId="54" xfId="1" applyNumberFormat="1" applyFont="1" applyBorder="1" applyAlignment="1">
      <alignment horizontal="center" vertical="center"/>
    </xf>
    <xf numFmtId="0" fontId="45" fillId="3" borderId="111" xfId="1" applyFont="1" applyFill="1" applyBorder="1" applyAlignment="1">
      <alignment horizontal="center" vertical="center"/>
    </xf>
    <xf numFmtId="0" fontId="45" fillId="3" borderId="130" xfId="1" applyFont="1" applyFill="1" applyBorder="1" applyAlignment="1">
      <alignment horizontal="center" vertical="center"/>
    </xf>
    <xf numFmtId="0" fontId="45" fillId="0" borderId="111" xfId="1" applyFont="1" applyBorder="1" applyAlignment="1">
      <alignment vertical="center" wrapText="1"/>
    </xf>
    <xf numFmtId="0" fontId="45" fillId="0" borderId="132" xfId="1" applyFont="1" applyBorder="1" applyAlignment="1">
      <alignment vertical="center" wrapText="1"/>
    </xf>
    <xf numFmtId="0" fontId="47" fillId="0" borderId="0" xfId="1" applyFont="1"/>
    <xf numFmtId="0" fontId="24" fillId="0" borderId="113" xfId="1" applyFont="1" applyBorder="1" applyAlignment="1">
      <alignment horizontal="right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 indent="1"/>
    </xf>
    <xf numFmtId="0" fontId="48" fillId="3" borderId="19" xfId="6" applyFont="1" applyFill="1" applyBorder="1" applyAlignment="1">
      <alignment horizontal="center" vertical="center" wrapText="1" readingOrder="2"/>
    </xf>
    <xf numFmtId="0" fontId="48" fillId="3" borderId="18" xfId="6" applyFont="1" applyFill="1" applyBorder="1" applyAlignment="1">
      <alignment horizontal="center" vertical="center" wrapText="1" readingOrder="2"/>
    </xf>
    <xf numFmtId="0" fontId="49" fillId="3" borderId="133" xfId="6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left" vertical="center" wrapText="1" indent="1"/>
    </xf>
    <xf numFmtId="0" fontId="35" fillId="0" borderId="22" xfId="0" applyFont="1" applyFill="1" applyBorder="1" applyAlignment="1">
      <alignment horizontal="left" vertical="center" wrapText="1" indent="1"/>
    </xf>
    <xf numFmtId="0" fontId="35" fillId="0" borderId="134" xfId="0" applyFont="1" applyFill="1" applyBorder="1" applyAlignment="1">
      <alignment horizontal="right" vertical="center" wrapText="1" indent="1"/>
    </xf>
    <xf numFmtId="1" fontId="0" fillId="0" borderId="21" xfId="0" applyNumberFormat="1" applyFont="1" applyFill="1" applyBorder="1" applyAlignment="1">
      <alignment horizontal="center" vertical="center" wrapText="1"/>
    </xf>
    <xf numFmtId="1" fontId="0" fillId="0" borderId="21" xfId="0" applyNumberFormat="1" applyFont="1" applyBorder="1" applyAlignment="1">
      <alignment horizontal="center" vertical="center"/>
    </xf>
    <xf numFmtId="0" fontId="35" fillId="0" borderId="136" xfId="0" applyFont="1" applyFill="1" applyBorder="1" applyAlignment="1">
      <alignment horizontal="right" vertical="center" wrapText="1" indent="1"/>
    </xf>
    <xf numFmtId="1" fontId="0" fillId="0" borderId="22" xfId="0" applyNumberFormat="1" applyFont="1" applyFill="1" applyBorder="1" applyAlignment="1">
      <alignment horizontal="center" vertical="center" wrapText="1"/>
    </xf>
    <xf numFmtId="1" fontId="0" fillId="0" borderId="22" xfId="0" applyNumberFormat="1" applyFont="1" applyBorder="1" applyAlignment="1">
      <alignment horizontal="center" vertical="center"/>
    </xf>
    <xf numFmtId="0" fontId="35" fillId="0" borderId="135" xfId="0" applyFont="1" applyFill="1" applyBorder="1" applyAlignment="1">
      <alignment horizontal="right" vertical="center" wrapText="1" indent="1"/>
    </xf>
    <xf numFmtId="0" fontId="35" fillId="0" borderId="21" xfId="0" applyFont="1" applyFill="1" applyBorder="1" applyAlignment="1">
      <alignment horizontal="left" vertical="center" wrapText="1" indent="1"/>
    </xf>
    <xf numFmtId="10" fontId="0" fillId="0" borderId="23" xfId="42" applyNumberFormat="1" applyFont="1" applyFill="1" applyBorder="1" applyAlignment="1">
      <alignment horizontal="center" vertical="center"/>
    </xf>
    <xf numFmtId="10" fontId="0" fillId="0" borderId="21" xfId="42" applyNumberFormat="1" applyFont="1" applyFill="1" applyBorder="1" applyAlignment="1">
      <alignment horizontal="center" vertical="center"/>
    </xf>
    <xf numFmtId="0" fontId="31" fillId="2" borderId="46" xfId="1" applyFont="1" applyFill="1" applyBorder="1" applyAlignment="1">
      <alignment horizontal="center" vertical="center"/>
    </xf>
    <xf numFmtId="3" fontId="25" fillId="0" borderId="58" xfId="1" applyNumberFormat="1" applyFont="1" applyBorder="1" applyAlignment="1">
      <alignment horizontal="center" vertical="center"/>
    </xf>
    <xf numFmtId="3" fontId="25" fillId="0" borderId="114" xfId="1" applyNumberFormat="1" applyFont="1" applyBorder="1" applyAlignment="1">
      <alignment horizontal="center" vertical="center"/>
    </xf>
    <xf numFmtId="0" fontId="16" fillId="0" borderId="0" xfId="1" applyFont="1" applyBorder="1"/>
    <xf numFmtId="0" fontId="25" fillId="0" borderId="137" xfId="1" applyFont="1" applyBorder="1"/>
    <xf numFmtId="0" fontId="25" fillId="0" borderId="137" xfId="1" applyFont="1" applyBorder="1" applyAlignment="1">
      <alignment horizontal="center" vertical="center"/>
    </xf>
    <xf numFmtId="0" fontId="16" fillId="0" borderId="138" xfId="1" applyFont="1" applyBorder="1"/>
    <xf numFmtId="0" fontId="24" fillId="0" borderId="132" xfId="1" applyFont="1" applyBorder="1" applyAlignment="1">
      <alignment horizontal="right" vertical="center" wrapText="1"/>
    </xf>
    <xf numFmtId="0" fontId="16" fillId="0" borderId="138" xfId="1" applyFont="1" applyBorder="1" applyAlignment="1">
      <alignment horizontal="right" vertical="center"/>
    </xf>
    <xf numFmtId="166" fontId="24" fillId="0" borderId="68" xfId="1" applyNumberFormat="1" applyFont="1" applyBorder="1" applyAlignment="1">
      <alignment horizontal="center" vertical="center"/>
    </xf>
    <xf numFmtId="168" fontId="19" fillId="0" borderId="45" xfId="0" applyNumberFormat="1" applyFont="1" applyBorder="1" applyAlignment="1">
      <alignment horizontal="center" vertical="center"/>
    </xf>
    <xf numFmtId="166" fontId="24" fillId="0" borderId="140" xfId="1" applyNumberFormat="1" applyFont="1" applyBorder="1" applyAlignment="1">
      <alignment horizontal="center" vertical="center"/>
    </xf>
    <xf numFmtId="3" fontId="25" fillId="0" borderId="139" xfId="10" applyNumberFormat="1" applyFont="1" applyBorder="1" applyAlignment="1" applyProtection="1">
      <alignment horizontal="center" vertical="center"/>
      <protection locked="0"/>
    </xf>
    <xf numFmtId="168" fontId="19" fillId="0" borderId="141" xfId="0" applyNumberFormat="1" applyFont="1" applyBorder="1" applyAlignment="1">
      <alignment horizontal="center" vertical="center"/>
    </xf>
    <xf numFmtId="3" fontId="34" fillId="0" borderId="142" xfId="1" applyNumberFormat="1" applyFont="1" applyBorder="1" applyAlignment="1">
      <alignment horizontal="center" vertical="center"/>
    </xf>
    <xf numFmtId="0" fontId="38" fillId="2" borderId="151" xfId="0" applyFont="1" applyFill="1" applyBorder="1" applyAlignment="1">
      <alignment horizontal="left" vertical="center"/>
    </xf>
    <xf numFmtId="9" fontId="4" fillId="0" borderId="144" xfId="0" applyNumberFormat="1" applyFont="1" applyFill="1" applyBorder="1" applyAlignment="1">
      <alignment horizontal="center" vertical="center"/>
    </xf>
    <xf numFmtId="0" fontId="30" fillId="0" borderId="145" xfId="1" applyFont="1" applyBorder="1" applyAlignment="1">
      <alignment vertical="center"/>
    </xf>
    <xf numFmtId="165" fontId="25" fillId="0" borderId="146" xfId="1" applyNumberFormat="1" applyFont="1" applyBorder="1" applyAlignment="1">
      <alignment horizontal="center" vertical="center"/>
    </xf>
    <xf numFmtId="0" fontId="38" fillId="0" borderId="152" xfId="0" applyFont="1" applyBorder="1" applyAlignment="1">
      <alignment horizontal="left" vertical="center"/>
    </xf>
    <xf numFmtId="0" fontId="28" fillId="0" borderId="0" xfId="1" applyFont="1" applyBorder="1" applyAlignment="1">
      <alignment vertical="center"/>
    </xf>
    <xf numFmtId="0" fontId="38" fillId="2" borderId="0" xfId="0" applyFont="1" applyFill="1" applyBorder="1" applyAlignment="1">
      <alignment horizontal="left" vertical="center"/>
    </xf>
    <xf numFmtId="0" fontId="25" fillId="0" borderId="150" xfId="1" applyFont="1" applyBorder="1" applyAlignment="1">
      <alignment vertical="center"/>
    </xf>
    <xf numFmtId="0" fontId="38" fillId="0" borderId="151" xfId="0" applyFont="1" applyFill="1" applyBorder="1" applyAlignment="1">
      <alignment horizontal="left" vertical="center"/>
    </xf>
    <xf numFmtId="0" fontId="31" fillId="2" borderId="154" xfId="1" applyFont="1" applyFill="1" applyBorder="1" applyAlignment="1">
      <alignment horizontal="center" vertical="center"/>
    </xf>
    <xf numFmtId="0" fontId="31" fillId="2" borderId="155" xfId="1" applyFont="1" applyFill="1" applyBorder="1" applyAlignment="1">
      <alignment horizontal="center"/>
    </xf>
    <xf numFmtId="0" fontId="31" fillId="2" borderId="2" xfId="1" applyFont="1" applyFill="1" applyBorder="1" applyAlignment="1">
      <alignment horizontal="center"/>
    </xf>
    <xf numFmtId="0" fontId="25" fillId="0" borderId="149" xfId="1" applyFont="1" applyBorder="1" applyAlignment="1">
      <alignment vertical="center"/>
    </xf>
    <xf numFmtId="0" fontId="8" fillId="0" borderId="149" xfId="1" applyFont="1" applyBorder="1" applyAlignment="1">
      <alignment horizontal="right" vertical="center"/>
    </xf>
    <xf numFmtId="0" fontId="31" fillId="2" borderId="153" xfId="1" applyFont="1" applyFill="1" applyBorder="1" applyAlignment="1">
      <alignment horizontal="center" vertical="center"/>
    </xf>
    <xf numFmtId="3" fontId="25" fillId="4" borderId="0" xfId="1" applyNumberFormat="1" applyFont="1" applyFill="1" applyAlignment="1">
      <alignment horizontal="center" vertical="center"/>
    </xf>
    <xf numFmtId="3" fontId="25" fillId="4" borderId="143" xfId="1" applyNumberFormat="1" applyFont="1" applyFill="1" applyBorder="1" applyAlignment="1">
      <alignment horizontal="center" vertical="center"/>
    </xf>
    <xf numFmtId="3" fontId="25" fillId="4" borderId="144" xfId="1" applyNumberFormat="1" applyFont="1" applyFill="1" applyBorder="1" applyAlignment="1">
      <alignment horizontal="center" vertical="center"/>
    </xf>
    <xf numFmtId="165" fontId="25" fillId="0" borderId="1" xfId="1" applyNumberFormat="1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  <xf numFmtId="168" fontId="4" fillId="0" borderId="143" xfId="0" applyNumberFormat="1" applyFont="1" applyBorder="1" applyAlignment="1">
      <alignment horizontal="center" vertical="center"/>
    </xf>
    <xf numFmtId="168" fontId="4" fillId="2" borderId="0" xfId="0" applyNumberFormat="1" applyFont="1" applyFill="1" applyBorder="1" applyAlignment="1">
      <alignment horizontal="center" vertical="center"/>
    </xf>
    <xf numFmtId="168" fontId="4" fillId="2" borderId="144" xfId="0" applyNumberFormat="1" applyFont="1" applyFill="1" applyBorder="1" applyAlignment="1">
      <alignment horizontal="center" vertical="center"/>
    </xf>
    <xf numFmtId="167" fontId="4" fillId="2" borderId="0" xfId="0" applyNumberFormat="1" applyFont="1" applyFill="1" applyBorder="1" applyAlignment="1">
      <alignment horizontal="center" vertical="center"/>
    </xf>
    <xf numFmtId="167" fontId="4" fillId="2" borderId="144" xfId="0" applyNumberFormat="1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horizontal="center" vertical="center"/>
    </xf>
    <xf numFmtId="168" fontId="4" fillId="2" borderId="144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0" fontId="25" fillId="0" borderId="0" xfId="1" applyFont="1" applyAlignment="1">
      <alignment vertical="center"/>
    </xf>
    <xf numFmtId="0" fontId="22" fillId="0" borderId="0" xfId="0" applyFont="1"/>
    <xf numFmtId="168" fontId="4" fillId="2" borderId="0" xfId="0" applyNumberFormat="1" applyFont="1" applyFill="1" applyBorder="1" applyAlignment="1">
      <alignment horizontal="center" vertical="center"/>
    </xf>
    <xf numFmtId="168" fontId="4" fillId="0" borderId="0" xfId="0" applyNumberFormat="1" applyFont="1" applyFill="1" applyBorder="1" applyAlignment="1">
      <alignment horizontal="center" vertical="center"/>
    </xf>
    <xf numFmtId="0" fontId="28" fillId="0" borderId="148" xfId="1" applyFont="1" applyBorder="1" applyAlignment="1">
      <alignment vertical="center"/>
    </xf>
    <xf numFmtId="0" fontId="28" fillId="0" borderId="148" xfId="1" applyFont="1" applyBorder="1" applyAlignment="1">
      <alignment horizontal="left" vertical="center" indent="1"/>
    </xf>
    <xf numFmtId="168" fontId="4" fillId="2" borderId="144" xfId="0" applyNumberFormat="1" applyFont="1" applyFill="1" applyBorder="1" applyAlignment="1">
      <alignment horizontal="center" vertical="center"/>
    </xf>
    <xf numFmtId="0" fontId="18" fillId="0" borderId="157" xfId="0" applyFont="1" applyFill="1" applyBorder="1" applyAlignment="1">
      <alignment horizontal="right" vertical="center"/>
    </xf>
    <xf numFmtId="0" fontId="18" fillId="2" borderId="157" xfId="0" applyFont="1" applyFill="1" applyBorder="1" applyAlignment="1">
      <alignment horizontal="right" vertical="center"/>
    </xf>
    <xf numFmtId="0" fontId="18" fillId="0" borderId="156" xfId="0" applyFont="1" applyBorder="1" applyAlignment="1">
      <alignment horizontal="right" vertical="center"/>
    </xf>
    <xf numFmtId="9" fontId="4" fillId="0" borderId="149" xfId="0" applyNumberFormat="1" applyFont="1" applyFill="1" applyBorder="1" applyAlignment="1">
      <alignment horizontal="center" vertical="center"/>
    </xf>
    <xf numFmtId="9" fontId="4" fillId="0" borderId="147" xfId="0" applyNumberFormat="1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0" fontId="38" fillId="0" borderId="147" xfId="0" applyFont="1" applyFill="1" applyBorder="1" applyAlignment="1">
      <alignment horizontal="left" vertical="center"/>
    </xf>
    <xf numFmtId="0" fontId="18" fillId="0" borderId="147" xfId="0" applyFont="1" applyFill="1" applyBorder="1" applyAlignment="1">
      <alignment horizontal="right" vertical="center"/>
    </xf>
    <xf numFmtId="3" fontId="42" fillId="0" borderId="0" xfId="0" applyNumberFormat="1" applyFont="1" applyAlignment="1">
      <alignment horizontal="center" vertical="center"/>
    </xf>
    <xf numFmtId="3" fontId="42" fillId="2" borderId="0" xfId="0" applyNumberFormat="1" applyFont="1" applyFill="1" applyAlignment="1">
      <alignment horizontal="center" vertical="center"/>
    </xf>
    <xf numFmtId="3" fontId="42" fillId="2" borderId="158" xfId="0" applyNumberFormat="1" applyFont="1" applyFill="1" applyBorder="1" applyAlignment="1">
      <alignment horizontal="center" vertical="center"/>
    </xf>
    <xf numFmtId="3" fontId="42" fillId="0" borderId="158" xfId="0" applyNumberFormat="1" applyFont="1" applyBorder="1" applyAlignment="1">
      <alignment horizontal="center" vertical="center"/>
    </xf>
    <xf numFmtId="3" fontId="31" fillId="2" borderId="159" xfId="1" applyNumberFormat="1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3" fontId="25" fillId="0" borderId="143" xfId="0" applyNumberFormat="1" applyFont="1" applyBorder="1" applyAlignment="1">
      <alignment horizontal="center" vertical="center"/>
    </xf>
    <xf numFmtId="3" fontId="25" fillId="2" borderId="0" xfId="0" applyNumberFormat="1" applyFont="1" applyFill="1" applyBorder="1" applyAlignment="1">
      <alignment horizontal="center" vertical="center"/>
    </xf>
    <xf numFmtId="3" fontId="25" fillId="0" borderId="144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3" fontId="19" fillId="2" borderId="2" xfId="0" applyNumberFormat="1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>
      <alignment horizontal="center" vertical="center"/>
    </xf>
    <xf numFmtId="0" fontId="19" fillId="2" borderId="160" xfId="0" applyFont="1" applyFill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/>
    </xf>
    <xf numFmtId="3" fontId="19" fillId="2" borderId="0" xfId="0" applyNumberFormat="1" applyFont="1" applyFill="1" applyBorder="1" applyAlignment="1">
      <alignment horizontal="center" vertical="center"/>
    </xf>
    <xf numFmtId="3" fontId="19" fillId="0" borderId="143" xfId="0" applyNumberFormat="1" applyFont="1" applyBorder="1" applyAlignment="1">
      <alignment horizontal="center" vertical="center"/>
    </xf>
    <xf numFmtId="3" fontId="19" fillId="0" borderId="144" xfId="0" applyNumberFormat="1" applyFont="1" applyBorder="1" applyAlignment="1">
      <alignment horizontal="center" vertical="center"/>
    </xf>
    <xf numFmtId="0" fontId="28" fillId="0" borderId="0" xfId="1" applyFont="1" applyBorder="1"/>
    <xf numFmtId="0" fontId="28" fillId="0" borderId="145" xfId="1" applyFont="1" applyBorder="1"/>
    <xf numFmtId="0" fontId="25" fillId="2" borderId="113" xfId="1" applyFont="1" applyFill="1" applyBorder="1" applyAlignment="1">
      <alignment horizontal="right" vertical="center" indent="1"/>
    </xf>
    <xf numFmtId="0" fontId="25" fillId="0" borderId="113" xfId="1" applyFont="1" applyBorder="1" applyAlignment="1">
      <alignment horizontal="right" vertical="center" indent="1"/>
    </xf>
    <xf numFmtId="0" fontId="25" fillId="0" borderId="114" xfId="1" applyFont="1" applyBorder="1" applyAlignment="1">
      <alignment horizontal="right" vertical="center" indent="1"/>
    </xf>
    <xf numFmtId="0" fontId="25" fillId="2" borderId="132" xfId="1" applyFont="1" applyFill="1" applyBorder="1" applyAlignment="1">
      <alignment horizontal="center"/>
    </xf>
    <xf numFmtId="0" fontId="25" fillId="2" borderId="114" xfId="1" applyFont="1" applyFill="1" applyBorder="1" applyAlignment="1">
      <alignment horizontal="center" vertical="top"/>
    </xf>
    <xf numFmtId="166" fontId="19" fillId="0" borderId="113" xfId="0" applyNumberFormat="1" applyFont="1" applyBorder="1" applyAlignment="1">
      <alignment horizontal="center" vertical="center"/>
    </xf>
    <xf numFmtId="166" fontId="19" fillId="2" borderId="113" xfId="0" applyNumberFormat="1" applyFont="1" applyFill="1" applyBorder="1" applyAlignment="1">
      <alignment horizontal="center" vertical="center"/>
    </xf>
    <xf numFmtId="166" fontId="19" fillId="0" borderId="114" xfId="0" applyNumberFormat="1" applyFont="1" applyBorder="1" applyAlignment="1">
      <alignment horizontal="center" vertical="center"/>
    </xf>
    <xf numFmtId="0" fontId="31" fillId="2" borderId="161" xfId="1" applyFont="1" applyFill="1" applyBorder="1" applyAlignment="1">
      <alignment horizontal="right" vertical="center" indent="1"/>
    </xf>
    <xf numFmtId="3" fontId="18" fillId="2" borderId="162" xfId="0" applyNumberFormat="1" applyFont="1" applyFill="1" applyBorder="1" applyAlignment="1">
      <alignment horizontal="center" vertical="center"/>
    </xf>
    <xf numFmtId="3" fontId="18" fillId="2" borderId="163" xfId="0" applyNumberFormat="1" applyFont="1" applyFill="1" applyBorder="1" applyAlignment="1">
      <alignment horizontal="center" vertical="center"/>
    </xf>
    <xf numFmtId="0" fontId="31" fillId="2" borderId="164" xfId="1" applyFont="1" applyFill="1" applyBorder="1" applyAlignment="1">
      <alignment horizontal="left" vertical="center" indent="1"/>
    </xf>
    <xf numFmtId="9" fontId="25" fillId="0" borderId="0" xfId="42" applyFont="1"/>
    <xf numFmtId="3" fontId="25" fillId="0" borderId="165" xfId="10" applyNumberFormat="1" applyFont="1" applyBorder="1" applyAlignment="1" applyProtection="1">
      <alignment horizontal="center" vertical="center"/>
    </xf>
    <xf numFmtId="3" fontId="25" fillId="0" borderId="166" xfId="10" applyNumberFormat="1" applyFont="1" applyBorder="1" applyAlignment="1" applyProtection="1">
      <alignment horizontal="center" vertical="center"/>
      <protection locked="0"/>
    </xf>
    <xf numFmtId="3" fontId="34" fillId="0" borderId="166" xfId="1" applyNumberFormat="1" applyFont="1" applyBorder="1" applyAlignment="1">
      <alignment horizontal="center" vertical="center"/>
    </xf>
    <xf numFmtId="3" fontId="25" fillId="0" borderId="167" xfId="1" applyNumberFormat="1" applyFont="1" applyBorder="1" applyAlignment="1">
      <alignment horizontal="center" vertical="center"/>
    </xf>
    <xf numFmtId="0" fontId="25" fillId="0" borderId="0" xfId="1" applyFont="1" applyBorder="1" applyAlignment="1">
      <alignment horizontal="left" vertical="center" indent="1"/>
    </xf>
    <xf numFmtId="0" fontId="30" fillId="0" borderId="0" xfId="1" applyFont="1" applyBorder="1" applyAlignment="1">
      <alignment horizontal="right" vertical="center" indent="1" readingOrder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readingOrder="2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top" indent="1"/>
    </xf>
    <xf numFmtId="0" fontId="1" fillId="2" borderId="53" xfId="0" applyFont="1" applyFill="1" applyBorder="1" applyAlignment="1">
      <alignment horizontal="right" vertical="center" indent="1"/>
    </xf>
    <xf numFmtId="0" fontId="1" fillId="2" borderId="38" xfId="0" applyFont="1" applyFill="1" applyBorder="1" applyAlignment="1">
      <alignment horizontal="right" vertical="center" indent="1"/>
    </xf>
    <xf numFmtId="0" fontId="1" fillId="2" borderId="51" xfId="0" applyFont="1" applyFill="1" applyBorder="1" applyAlignment="1">
      <alignment horizontal="left" vertical="center" indent="1"/>
    </xf>
    <xf numFmtId="0" fontId="1" fillId="2" borderId="34" xfId="0" applyFont="1" applyFill="1" applyBorder="1" applyAlignment="1">
      <alignment horizontal="left" vertical="center" indent="1"/>
    </xf>
    <xf numFmtId="0" fontId="0" fillId="0" borderId="50" xfId="0" applyNumberFormat="1" applyBorder="1" applyAlignment="1">
      <alignment horizontal="right" vertical="center" wrapText="1" indent="1" readingOrder="2"/>
    </xf>
    <xf numFmtId="0" fontId="0" fillId="0" borderId="52" xfId="0" applyNumberFormat="1" applyBorder="1" applyAlignment="1">
      <alignment horizontal="right" vertical="center" wrapText="1" indent="1" readingOrder="2"/>
    </xf>
    <xf numFmtId="0" fontId="2" fillId="0" borderId="0" xfId="0" applyFont="1" applyBorder="1" applyAlignment="1">
      <alignment wrapText="1"/>
    </xf>
    <xf numFmtId="0" fontId="37" fillId="0" borderId="51" xfId="36" applyNumberFormat="1" applyFont="1" applyFill="1" applyBorder="1" applyAlignment="1" applyProtection="1">
      <alignment horizontal="left" vertical="center" wrapText="1" indent="1"/>
    </xf>
    <xf numFmtId="0" fontId="37" fillId="0" borderId="32" xfId="36" applyNumberFormat="1" applyFont="1" applyFill="1" applyBorder="1" applyAlignment="1" applyProtection="1">
      <alignment horizontal="left" vertical="center" wrapText="1" indent="1"/>
    </xf>
    <xf numFmtId="0" fontId="37" fillId="0" borderId="44" xfId="36" applyNumberFormat="1" applyFont="1" applyFill="1" applyBorder="1" applyAlignment="1" applyProtection="1">
      <alignment horizontal="left" vertical="center" wrapText="1" indent="1"/>
    </xf>
    <xf numFmtId="0" fontId="1" fillId="2" borderId="41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center"/>
    </xf>
    <xf numFmtId="0" fontId="10" fillId="2" borderId="64" xfId="1" applyFont="1" applyFill="1" applyBorder="1" applyAlignment="1">
      <alignment horizontal="center" vertical="center"/>
    </xf>
    <xf numFmtId="0" fontId="10" fillId="2" borderId="65" xfId="1" applyFont="1" applyFill="1" applyBorder="1" applyAlignment="1">
      <alignment horizontal="center" vertical="center"/>
    </xf>
    <xf numFmtId="0" fontId="10" fillId="2" borderId="67" xfId="1" applyFont="1" applyFill="1" applyBorder="1" applyAlignment="1">
      <alignment horizontal="center" vertical="center"/>
    </xf>
    <xf numFmtId="0" fontId="10" fillId="2" borderId="62" xfId="1" applyFont="1" applyFill="1" applyBorder="1" applyAlignment="1">
      <alignment horizontal="center" vertical="center"/>
    </xf>
    <xf numFmtId="0" fontId="10" fillId="2" borderId="52" xfId="1" applyFont="1" applyFill="1" applyBorder="1" applyAlignment="1">
      <alignment horizontal="center" vertical="center"/>
    </xf>
    <xf numFmtId="0" fontId="10" fillId="2" borderId="66" xfId="1" applyFont="1" applyFill="1" applyBorder="1" applyAlignment="1">
      <alignment horizontal="center" vertical="center"/>
    </xf>
    <xf numFmtId="0" fontId="10" fillId="2" borderId="60" xfId="1" applyFont="1" applyFill="1" applyBorder="1" applyAlignment="1">
      <alignment horizontal="center" vertical="center"/>
    </xf>
    <xf numFmtId="0" fontId="10" fillId="2" borderId="63" xfId="1" applyFont="1" applyFill="1" applyBorder="1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1" fontId="25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3" borderId="84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0" fontId="14" fillId="3" borderId="89" xfId="0" applyFont="1" applyFill="1" applyBorder="1" applyAlignment="1">
      <alignment horizontal="center" vertical="center"/>
    </xf>
    <xf numFmtId="0" fontId="14" fillId="3" borderId="86" xfId="0" applyFont="1" applyFill="1" applyBorder="1" applyAlignment="1">
      <alignment horizontal="center" vertical="center" wrapText="1"/>
    </xf>
    <xf numFmtId="0" fontId="14" fillId="3" borderId="88" xfId="0" applyFont="1" applyFill="1" applyBorder="1" applyAlignment="1">
      <alignment horizontal="center" vertical="center" wrapText="1"/>
    </xf>
    <xf numFmtId="0" fontId="14" fillId="3" borderId="90" xfId="0" applyFont="1" applyFill="1" applyBorder="1" applyAlignment="1">
      <alignment horizontal="center" vertical="center" wrapText="1"/>
    </xf>
    <xf numFmtId="49" fontId="31" fillId="0" borderId="0" xfId="1" applyNumberFormat="1" applyFont="1" applyAlignment="1">
      <alignment horizontal="center" vertical="center"/>
    </xf>
    <xf numFmtId="0" fontId="25" fillId="2" borderId="80" xfId="1" applyFont="1" applyFill="1" applyBorder="1" applyAlignment="1">
      <alignment horizontal="center" vertical="center"/>
    </xf>
    <xf numFmtId="0" fontId="25" fillId="2" borderId="97" xfId="1" applyFont="1" applyFill="1" applyBorder="1" applyAlignment="1">
      <alignment horizontal="center" vertical="center"/>
    </xf>
    <xf numFmtId="0" fontId="25" fillId="2" borderId="115" xfId="1" applyFont="1" applyFill="1" applyBorder="1" applyAlignment="1">
      <alignment horizontal="center" vertical="center"/>
    </xf>
    <xf numFmtId="0" fontId="25" fillId="2" borderId="45" xfId="1" applyFont="1" applyFill="1" applyBorder="1" applyAlignment="1">
      <alignment horizontal="center" vertical="center"/>
    </xf>
    <xf numFmtId="0" fontId="25" fillId="2" borderId="46" xfId="1" applyFont="1" applyFill="1" applyBorder="1" applyAlignment="1">
      <alignment horizontal="center" vertical="center"/>
    </xf>
    <xf numFmtId="0" fontId="25" fillId="2" borderId="47" xfId="1" applyFont="1" applyFill="1" applyBorder="1" applyAlignment="1">
      <alignment horizontal="center" vertical="center"/>
    </xf>
    <xf numFmtId="0" fontId="25" fillId="2" borderId="82" xfId="1" applyFont="1" applyFill="1" applyBorder="1" applyAlignment="1">
      <alignment horizontal="center" vertical="center"/>
    </xf>
    <xf numFmtId="0" fontId="25" fillId="2" borderId="54" xfId="1" applyFont="1" applyFill="1" applyBorder="1" applyAlignment="1">
      <alignment horizontal="center" vertical="center"/>
    </xf>
    <xf numFmtId="0" fontId="25" fillId="2" borderId="83" xfId="1" applyFont="1" applyFill="1" applyBorder="1" applyAlignment="1">
      <alignment horizontal="center" vertical="center"/>
    </xf>
    <xf numFmtId="0" fontId="25" fillId="2" borderId="96" xfId="1" applyFont="1" applyFill="1" applyBorder="1" applyAlignment="1">
      <alignment horizontal="center" vertical="center"/>
    </xf>
    <xf numFmtId="0" fontId="31" fillId="2" borderId="101" xfId="1" applyFont="1" applyFill="1" applyBorder="1" applyAlignment="1">
      <alignment horizontal="center" vertical="center"/>
    </xf>
    <xf numFmtId="0" fontId="31" fillId="2" borderId="106" xfId="1" applyFont="1" applyFill="1" applyBorder="1" applyAlignment="1">
      <alignment horizontal="center" vertical="center"/>
    </xf>
    <xf numFmtId="0" fontId="31" fillId="2" borderId="105" xfId="1" applyFont="1" applyFill="1" applyBorder="1" applyAlignment="1">
      <alignment horizontal="center" vertical="center"/>
    </xf>
    <xf numFmtId="0" fontId="31" fillId="2" borderId="107" xfId="1" applyFont="1" applyFill="1" applyBorder="1" applyAlignment="1">
      <alignment horizontal="center" vertical="center"/>
    </xf>
    <xf numFmtId="0" fontId="31" fillId="2" borderId="62" xfId="1" applyFont="1" applyFill="1" applyBorder="1" applyAlignment="1">
      <alignment horizontal="center" vertical="center"/>
    </xf>
    <xf numFmtId="0" fontId="31" fillId="2" borderId="52" xfId="1" applyFont="1" applyFill="1" applyBorder="1" applyAlignment="1">
      <alignment horizontal="center" vertical="center"/>
    </xf>
    <xf numFmtId="0" fontId="31" fillId="2" borderId="46" xfId="1" applyFont="1" applyFill="1" applyBorder="1" applyAlignment="1">
      <alignment horizontal="center" vertical="center"/>
    </xf>
    <xf numFmtId="0" fontId="31" fillId="2" borderId="47" xfId="1" applyFont="1" applyFill="1" applyBorder="1" applyAlignment="1">
      <alignment horizontal="center" vertical="center"/>
    </xf>
    <xf numFmtId="0" fontId="31" fillId="2" borderId="64" xfId="1" applyFont="1" applyFill="1" applyBorder="1" applyAlignment="1">
      <alignment horizontal="center" vertical="center"/>
    </xf>
    <xf numFmtId="0" fontId="31" fillId="2" borderId="65" xfId="1" applyFont="1" applyFill="1" applyBorder="1" applyAlignment="1">
      <alignment horizontal="center" vertical="center"/>
    </xf>
    <xf numFmtId="0" fontId="31" fillId="2" borderId="54" xfId="1" applyFont="1" applyFill="1" applyBorder="1" applyAlignment="1">
      <alignment horizontal="center" vertical="center"/>
    </xf>
    <xf numFmtId="0" fontId="31" fillId="2" borderId="83" xfId="1" applyFont="1" applyFill="1" applyBorder="1" applyAlignment="1">
      <alignment horizontal="center" vertical="center"/>
    </xf>
    <xf numFmtId="0" fontId="25" fillId="2" borderId="132" xfId="1" applyFont="1" applyFill="1" applyBorder="1" applyAlignment="1">
      <alignment horizontal="center" vertical="center"/>
    </xf>
    <xf numFmtId="0" fontId="25" fillId="2" borderId="114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 wrapText="1"/>
    </xf>
  </cellXfs>
  <cellStyles count="43">
    <cellStyle name="Comma 2" xfId="2"/>
    <cellStyle name="Comma 2 2" xfId="3"/>
    <cellStyle name="Comma 3" xfId="12"/>
    <cellStyle name="Comma 4" xfId="37"/>
    <cellStyle name="Comma 5" xfId="38"/>
    <cellStyle name="Currency [0]" xfId="36" builtinId="7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9"/>
    <cellStyle name="Normal 27" xfId="40"/>
    <cellStyle name="Normal 28" xfId="33"/>
    <cellStyle name="Normal 29" xfId="34"/>
    <cellStyle name="Normal 3" xfId="5"/>
    <cellStyle name="Normal 31" xfId="35"/>
    <cellStyle name="Normal 4" xfId="6"/>
    <cellStyle name="Normal 5" xfId="7"/>
    <cellStyle name="Normal 5 2" xfId="41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ar-AE" sz="1100"/>
              <a:t>المؤشرات الإقتصادية الرئيسية لقطاع الفنادق والمطاعم  - إمارة دبي</a:t>
            </a:r>
            <a:endParaRPr lang="en-US" sz="1100"/>
          </a:p>
          <a:p>
            <a:pPr>
              <a:defRPr sz="1100"/>
            </a:pPr>
            <a:r>
              <a:rPr lang="en-US" sz="1100"/>
              <a:t>Main Economic Indictors of Hotels and Restaurants - Emirate Of Dubai</a:t>
            </a:r>
          </a:p>
          <a:p>
            <a:pPr>
              <a:defRPr sz="1100"/>
            </a:pPr>
            <a:r>
              <a:rPr lang="en-US" sz="1100"/>
              <a:t>(2011-2012)</a:t>
            </a:r>
          </a:p>
        </c:rich>
      </c:tx>
      <c:layout>
        <c:manualLayout>
          <c:xMode val="edge"/>
          <c:yMode val="edge"/>
          <c:x val="0.13024498886414318"/>
          <c:y val="3.20000000000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99062140927341"/>
          <c:y val="0.21278168496040803"/>
          <c:w val="0.73089009799243965"/>
          <c:h val="0.64909037582436102"/>
        </c:manualLayout>
      </c:layout>
      <c:barChart>
        <c:barDir val="col"/>
        <c:grouping val="clustered"/>
        <c:varyColors val="0"/>
        <c:ser>
          <c:idx val="0"/>
          <c:order val="0"/>
          <c:tx>
            <c:v>2011</c:v>
          </c:tx>
          <c:invertIfNegative val="0"/>
          <c:cat>
            <c:strRef>
              <c:f>'12-1 -1'!$A$7:$A$9</c:f>
              <c:strCache>
                <c:ptCount val="3"/>
                <c:pt idx="0">
                  <c:v> الإنتاج 
Output</c:v>
                </c:pt>
                <c:pt idx="1">
                  <c:v>الاستهلاك الوسيط 
 Intermediate Consumption</c:v>
                </c:pt>
                <c:pt idx="2">
                  <c:v>القيمة المضافة الإجمالية
Gross Value Added </c:v>
                </c:pt>
              </c:strCache>
            </c:strRef>
          </c:cat>
          <c:val>
            <c:numRef>
              <c:f>'12-1 -1'!$B$7:$B$9</c:f>
              <c:numCache>
                <c:formatCode>#,##0</c:formatCode>
                <c:ptCount val="3"/>
                <c:pt idx="0">
                  <c:v>27658066</c:v>
                </c:pt>
                <c:pt idx="1">
                  <c:v>14748398</c:v>
                </c:pt>
                <c:pt idx="2">
                  <c:v>12909669</c:v>
                </c:pt>
              </c:numCache>
            </c:numRef>
          </c:val>
        </c:ser>
        <c:ser>
          <c:idx val="1"/>
          <c:order val="1"/>
          <c:tx>
            <c:v>2012</c:v>
          </c:tx>
          <c:invertIfNegative val="0"/>
          <c:cat>
            <c:strRef>
              <c:f>'12-1 -1'!$A$7:$A$9</c:f>
              <c:strCache>
                <c:ptCount val="3"/>
                <c:pt idx="0">
                  <c:v> الإنتاج 
Output</c:v>
                </c:pt>
                <c:pt idx="1">
                  <c:v>الاستهلاك الوسيط 
 Intermediate Consumption</c:v>
                </c:pt>
                <c:pt idx="2">
                  <c:v>القيمة المضافة الإجمالية
Gross Value Added </c:v>
                </c:pt>
              </c:strCache>
            </c:strRef>
          </c:cat>
          <c:val>
            <c:numRef>
              <c:f>'12-1 -1'!$C$7:$C$9</c:f>
              <c:numCache>
                <c:formatCode>#,##0</c:formatCode>
                <c:ptCount val="3"/>
                <c:pt idx="0">
                  <c:v>30828789</c:v>
                </c:pt>
                <c:pt idx="1">
                  <c:v>16009008</c:v>
                </c:pt>
                <c:pt idx="2">
                  <c:v>14819781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00152"/>
        <c:axId val="206200936"/>
      </c:barChart>
      <c:catAx>
        <c:axId val="20620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200936"/>
        <c:crosses val="autoZero"/>
        <c:auto val="1"/>
        <c:lblAlgn val="ctr"/>
        <c:lblOffset val="100"/>
        <c:noMultiLvlLbl val="0"/>
      </c:catAx>
      <c:valAx>
        <c:axId val="206200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6200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ar-AE" sz="1200"/>
              <a:t>اجمالي عدد الغرف والغرف المشغولة في الفنادق - إمارة دبي</a:t>
            </a:r>
          </a:p>
          <a:p>
            <a:pPr>
              <a:defRPr sz="1200"/>
            </a:pPr>
            <a:r>
              <a:rPr lang="en-US" sz="1200"/>
              <a:t>Number of rooms and Occupied rooms - Emirate of Dubai</a:t>
            </a:r>
          </a:p>
          <a:p>
            <a:pPr>
              <a:defRPr sz="1200"/>
            </a:pPr>
            <a:r>
              <a:rPr lang="en-US" sz="1200"/>
              <a:t>( 2011- 2013 )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5992718652103"/>
          <c:y val="0.2642321077813668"/>
          <c:w val="0.78949386165438995"/>
          <c:h val="0.59771678341185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'12-7 -1'!$B$7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'12-7 -1'!$A$8:$A$9</c:f>
              <c:strCache>
                <c:ptCount val="2"/>
                <c:pt idx="0">
                  <c:v>عدد الغرف
Number Of Rooms</c:v>
                </c:pt>
                <c:pt idx="1">
                  <c:v>الغرف المشغولة
Occupied rooms</c:v>
                </c:pt>
              </c:strCache>
            </c:strRef>
          </c:cat>
          <c:val>
            <c:numRef>
              <c:f>'12-7 -1'!$B$8:$B$9</c:f>
              <c:numCache>
                <c:formatCode>#,##0;[Red]#,##0</c:formatCode>
                <c:ptCount val="2"/>
                <c:pt idx="0" formatCode="#,##0.0">
                  <c:v>53828</c:v>
                </c:pt>
                <c:pt idx="1">
                  <c:v>39833</c:v>
                </c:pt>
              </c:numCache>
            </c:numRef>
          </c:val>
        </c:ser>
        <c:ser>
          <c:idx val="1"/>
          <c:order val="1"/>
          <c:tx>
            <c:strRef>
              <c:f>'12-7 -1'!$C$7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'12-7 -1'!$A$8:$A$9</c:f>
              <c:strCache>
                <c:ptCount val="2"/>
                <c:pt idx="0">
                  <c:v>عدد الغرف
Number Of Rooms</c:v>
                </c:pt>
                <c:pt idx="1">
                  <c:v>الغرف المشغولة
Occupied rooms</c:v>
                </c:pt>
              </c:strCache>
            </c:strRef>
          </c:cat>
          <c:val>
            <c:numRef>
              <c:f>'12-7 -1'!$C$8:$C$9</c:f>
              <c:numCache>
                <c:formatCode>#,##0;[Red]#,##0</c:formatCode>
                <c:ptCount val="2"/>
                <c:pt idx="0" formatCode="#,##0.0">
                  <c:v>57345</c:v>
                </c:pt>
                <c:pt idx="1">
                  <c:v>44729.1</c:v>
                </c:pt>
              </c:numCache>
            </c:numRef>
          </c:val>
        </c:ser>
        <c:ser>
          <c:idx val="2"/>
          <c:order val="2"/>
          <c:tx>
            <c:strRef>
              <c:f>'12-7 -1'!$D$7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'12-7 -1'!$A$8:$A$9</c:f>
              <c:strCache>
                <c:ptCount val="2"/>
                <c:pt idx="0">
                  <c:v>عدد الغرف
Number Of Rooms</c:v>
                </c:pt>
                <c:pt idx="1">
                  <c:v>الغرف المشغولة
Occupied rooms</c:v>
                </c:pt>
              </c:strCache>
            </c:strRef>
          </c:cat>
          <c:val>
            <c:numRef>
              <c:f>'12-7 -1'!$D$8:$D$9</c:f>
              <c:numCache>
                <c:formatCode>#,##0</c:formatCode>
                <c:ptCount val="2"/>
                <c:pt idx="0">
                  <c:v>61670</c:v>
                </c:pt>
                <c:pt idx="1">
                  <c:v>49336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01328"/>
        <c:axId val="234748216"/>
      </c:barChart>
      <c:catAx>
        <c:axId val="20620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4748216"/>
        <c:crosses val="autoZero"/>
        <c:auto val="1"/>
        <c:lblAlgn val="ctr"/>
        <c:lblOffset val="100"/>
        <c:noMultiLvlLbl val="0"/>
      </c:catAx>
      <c:valAx>
        <c:axId val="234748216"/>
        <c:scaling>
          <c:orientation val="minMax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206201328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ar-AE" sz="1200"/>
              <a:t>النزلاء وليالي الإقامة بالفنادق - إمارة دبي</a:t>
            </a:r>
            <a:endParaRPr lang="en-US" sz="1200"/>
          </a:p>
          <a:p>
            <a:pPr>
              <a:defRPr sz="1200"/>
            </a:pPr>
            <a:r>
              <a:rPr lang="en-US" sz="1200"/>
              <a:t> Guests  and Residence Nights at  Hotels - Emirate of  Dubai</a:t>
            </a:r>
          </a:p>
          <a:p>
            <a:pPr>
              <a:defRPr sz="1200"/>
            </a:pPr>
            <a:r>
              <a:rPr lang="en-US" sz="1200"/>
              <a:t>( 2011 - 2013)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'12-8-1'!$A$7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'12-8-1'!$B$6:$C$6</c:f>
              <c:strCache>
                <c:ptCount val="2"/>
                <c:pt idx="0">
                  <c:v>النزلاء
Guests</c:v>
                </c:pt>
                <c:pt idx="1">
                  <c:v>ليالي الإقامة
Residence Nights</c:v>
                </c:pt>
              </c:strCache>
            </c:strRef>
          </c:cat>
          <c:val>
            <c:numRef>
              <c:f>'12-8-1'!$B$7:$C$7</c:f>
              <c:numCache>
                <c:formatCode>#,##0</c:formatCode>
                <c:ptCount val="2"/>
                <c:pt idx="0">
                  <c:v>7262730</c:v>
                </c:pt>
                <c:pt idx="1">
                  <c:v>23266874</c:v>
                </c:pt>
              </c:numCache>
            </c:numRef>
          </c:val>
        </c:ser>
        <c:ser>
          <c:idx val="1"/>
          <c:order val="1"/>
          <c:tx>
            <c:strRef>
              <c:f>'12-8-1'!$A$8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'12-8-1'!$B$6:$C$6</c:f>
              <c:strCache>
                <c:ptCount val="2"/>
                <c:pt idx="0">
                  <c:v>النزلاء
Guests</c:v>
                </c:pt>
                <c:pt idx="1">
                  <c:v>ليالي الإقامة
Residence Nights</c:v>
                </c:pt>
              </c:strCache>
            </c:strRef>
          </c:cat>
          <c:val>
            <c:numRef>
              <c:f>'12-8-1'!$B$8:$C$8</c:f>
              <c:numCache>
                <c:formatCode>#,##0</c:formatCode>
                <c:ptCount val="2"/>
                <c:pt idx="0">
                  <c:v>7823117</c:v>
                </c:pt>
                <c:pt idx="1">
                  <c:v>26003103</c:v>
                </c:pt>
              </c:numCache>
            </c:numRef>
          </c:val>
        </c:ser>
        <c:ser>
          <c:idx val="2"/>
          <c:order val="2"/>
          <c:tx>
            <c:strRef>
              <c:f>'12-8-1'!$A$9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'12-8-1'!$B$6:$C$6</c:f>
              <c:strCache>
                <c:ptCount val="2"/>
                <c:pt idx="0">
                  <c:v>النزلاء
Guests</c:v>
                </c:pt>
                <c:pt idx="1">
                  <c:v>ليالي الإقامة
Residence Nights</c:v>
                </c:pt>
              </c:strCache>
            </c:strRef>
          </c:cat>
          <c:val>
            <c:numRef>
              <c:f>'12-8-1'!$B$9:$C$9</c:f>
              <c:numCache>
                <c:formatCode>#,##0</c:formatCode>
                <c:ptCount val="2"/>
                <c:pt idx="0">
                  <c:v>8641355</c:v>
                </c:pt>
                <c:pt idx="1">
                  <c:v>29049743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08520"/>
        <c:axId val="167408912"/>
      </c:barChart>
      <c:catAx>
        <c:axId val="16740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7408912"/>
        <c:crosses val="autoZero"/>
        <c:auto val="1"/>
        <c:lblAlgn val="ctr"/>
        <c:lblOffset val="100"/>
        <c:noMultiLvlLbl val="0"/>
      </c:catAx>
      <c:valAx>
        <c:axId val="167408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408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AE"/>
              <a:t>عدد الشقق الفندقية والشقق المشغولة في مباني الشقق الفندقية - إمارة دبي</a:t>
            </a:r>
            <a:endParaRPr lang="en-US"/>
          </a:p>
          <a:p>
            <a:pPr>
              <a:defRPr/>
            </a:pPr>
            <a:r>
              <a:rPr lang="en-US"/>
              <a:t>Number</a:t>
            </a:r>
            <a:r>
              <a:rPr lang="en-US" baseline="0"/>
              <a:t> of Flats in  </a:t>
            </a:r>
            <a:r>
              <a:rPr lang="en-US"/>
              <a:t>Apartments  Building and Average  Flats Occupancy  - Emirate of Dubai</a:t>
            </a:r>
          </a:p>
          <a:p>
            <a:pPr>
              <a:defRPr/>
            </a:pPr>
            <a:r>
              <a:rPr lang="en-US"/>
              <a:t>( 2013 - 2011 )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'12-12 -1'!$B$6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'12-12 -1'!$A$7:$A$8</c:f>
              <c:strCache>
                <c:ptCount val="2"/>
                <c:pt idx="0">
                  <c:v>عدد الشقق
Number Of Flats</c:v>
                </c:pt>
                <c:pt idx="1">
                  <c:v> الشقق المشغولة
 Flats Occupancy</c:v>
                </c:pt>
              </c:strCache>
            </c:strRef>
          </c:cat>
          <c:val>
            <c:numRef>
              <c:f>'12-12 -1'!$B$7:$B$8</c:f>
              <c:numCache>
                <c:formatCode>#,##0</c:formatCode>
                <c:ptCount val="2"/>
                <c:pt idx="0">
                  <c:v>21015</c:v>
                </c:pt>
                <c:pt idx="1">
                  <c:v>15572</c:v>
                </c:pt>
              </c:numCache>
            </c:numRef>
          </c:val>
        </c:ser>
        <c:ser>
          <c:idx val="1"/>
          <c:order val="1"/>
          <c:tx>
            <c:strRef>
              <c:f>'12-12 -1'!$C$6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'12-12 -1'!$A$7:$A$8</c:f>
              <c:strCache>
                <c:ptCount val="2"/>
                <c:pt idx="0">
                  <c:v>عدد الشقق
Number Of Flats</c:v>
                </c:pt>
                <c:pt idx="1">
                  <c:v> الشقق المشغولة
 Flats Occupancy</c:v>
                </c:pt>
              </c:strCache>
            </c:strRef>
          </c:cat>
          <c:val>
            <c:numRef>
              <c:f>'12-12 -1'!$C$7:$C$8</c:f>
              <c:numCache>
                <c:formatCode>#,##0</c:formatCode>
                <c:ptCount val="2"/>
                <c:pt idx="0">
                  <c:v>23069</c:v>
                </c:pt>
                <c:pt idx="1">
                  <c:v>17809</c:v>
                </c:pt>
              </c:numCache>
            </c:numRef>
          </c:val>
        </c:ser>
        <c:ser>
          <c:idx val="2"/>
          <c:order val="2"/>
          <c:tx>
            <c:strRef>
              <c:f>'12-12 -1'!$D$6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'12-12 -1'!$A$7:$A$8</c:f>
              <c:strCache>
                <c:ptCount val="2"/>
                <c:pt idx="0">
                  <c:v>عدد الشقق
Number Of Flats</c:v>
                </c:pt>
                <c:pt idx="1">
                  <c:v> الشقق المشغولة
 Flats Occupancy</c:v>
                </c:pt>
              </c:strCache>
            </c:strRef>
          </c:cat>
          <c:val>
            <c:numRef>
              <c:f>'12-12 -1'!$D$7:$D$8</c:f>
              <c:numCache>
                <c:formatCode>#,##0</c:formatCode>
                <c:ptCount val="2"/>
                <c:pt idx="0">
                  <c:v>22864</c:v>
                </c:pt>
                <c:pt idx="1">
                  <c:v>18748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7546696"/>
        <c:axId val="167409696"/>
      </c:barChart>
      <c:catAx>
        <c:axId val="227546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409696"/>
        <c:crosses val="autoZero"/>
        <c:auto val="1"/>
        <c:lblAlgn val="ctr"/>
        <c:lblOffset val="100"/>
        <c:noMultiLvlLbl val="0"/>
      </c:catAx>
      <c:valAx>
        <c:axId val="167409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7546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0</xdr:colOff>
      <xdr:row>0</xdr:row>
      <xdr:rowOff>872744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248000" y="28575"/>
          <a:ext cx="6858000" cy="84416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47626</xdr:rowOff>
    </xdr:from>
    <xdr:to>
      <xdr:col>9</xdr:col>
      <xdr:colOff>28575</xdr:colOff>
      <xdr:row>0</xdr:row>
      <xdr:rowOff>619126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171425" y="47626"/>
          <a:ext cx="11068050" cy="5715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1273970</xdr:colOff>
      <xdr:row>0</xdr:row>
      <xdr:rowOff>92868</xdr:rowOff>
    </xdr:from>
    <xdr:to>
      <xdr:col>15</xdr:col>
      <xdr:colOff>821532</xdr:colOff>
      <xdr:row>0</xdr:row>
      <xdr:rowOff>1559718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444656" y="92868"/>
          <a:ext cx="13073062" cy="14668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1933575</xdr:colOff>
      <xdr:row>0</xdr:row>
      <xdr:rowOff>704850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43175" y="0"/>
          <a:ext cx="7639050" cy="7048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322490</xdr:colOff>
      <xdr:row>13</xdr:row>
      <xdr:rowOff>176211</xdr:rowOff>
    </xdr:from>
    <xdr:to>
      <xdr:col>4</xdr:col>
      <xdr:colOff>1836965</xdr:colOff>
      <xdr:row>42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2619375</xdr:colOff>
      <xdr:row>0</xdr:row>
      <xdr:rowOff>1365250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0663500" y="0"/>
          <a:ext cx="10414000" cy="1365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54428</xdr:colOff>
      <xdr:row>0</xdr:row>
      <xdr:rowOff>1319893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7321286" y="0"/>
          <a:ext cx="10885714" cy="131989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962025</xdr:colOff>
      <xdr:row>0</xdr:row>
      <xdr:rowOff>76200</xdr:rowOff>
    </xdr:from>
    <xdr:to>
      <xdr:col>4</xdr:col>
      <xdr:colOff>1724025</xdr:colOff>
      <xdr:row>1</xdr:row>
      <xdr:rowOff>9524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314675" y="76200"/>
          <a:ext cx="7467600" cy="94297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544286</xdr:colOff>
      <xdr:row>0</xdr:row>
      <xdr:rowOff>90714</xdr:rowOff>
    </xdr:from>
    <xdr:to>
      <xdr:col>7</xdr:col>
      <xdr:colOff>1757590</xdr:colOff>
      <xdr:row>1</xdr:row>
      <xdr:rowOff>170089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7863303" y="90714"/>
          <a:ext cx="12008304" cy="13947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1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28875" y="0"/>
          <a:ext cx="9182100" cy="10096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76200</xdr:colOff>
      <xdr:row>0</xdr:row>
      <xdr:rowOff>857250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71800" y="0"/>
          <a:ext cx="8086725" cy="8572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</xdr:colOff>
      <xdr:row>0</xdr:row>
      <xdr:rowOff>666750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648300" y="0"/>
          <a:ext cx="7362825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542924</xdr:colOff>
      <xdr:row>9</xdr:row>
      <xdr:rowOff>180976</xdr:rowOff>
    </xdr:from>
    <xdr:to>
      <xdr:col>2</xdr:col>
      <xdr:colOff>1724024</xdr:colOff>
      <xdr:row>23</xdr:row>
      <xdr:rowOff>95251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28576</xdr:colOff>
      <xdr:row>0</xdr:row>
      <xdr:rowOff>847344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829024" y="0"/>
          <a:ext cx="5343525" cy="847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47624</xdr:rowOff>
    </xdr:from>
    <xdr:to>
      <xdr:col>5</xdr:col>
      <xdr:colOff>285751</xdr:colOff>
      <xdr:row>1</xdr:row>
      <xdr:rowOff>600075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819249" y="47624"/>
          <a:ext cx="8181975" cy="7429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0</xdr:rowOff>
    </xdr:from>
    <xdr:to>
      <xdr:col>6</xdr:col>
      <xdr:colOff>1809751</xdr:colOff>
      <xdr:row>0</xdr:row>
      <xdr:rowOff>1085850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714474" y="0"/>
          <a:ext cx="8515351" cy="1085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5</xdr:col>
      <xdr:colOff>219076</xdr:colOff>
      <xdr:row>0</xdr:row>
      <xdr:rowOff>685800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19324" y="0"/>
          <a:ext cx="8648701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12</xdr:row>
      <xdr:rowOff>66674</xdr:rowOff>
    </xdr:from>
    <xdr:to>
      <xdr:col>3</xdr:col>
      <xdr:colOff>809625</xdr:colOff>
      <xdr:row>32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28576</xdr:rowOff>
    </xdr:from>
    <xdr:to>
      <xdr:col>4</xdr:col>
      <xdr:colOff>85724</xdr:colOff>
      <xdr:row>0</xdr:row>
      <xdr:rowOff>733426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62276" y="28576"/>
          <a:ext cx="7067549" cy="704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8</xdr:col>
      <xdr:colOff>67236</xdr:colOff>
      <xdr:row>0</xdr:row>
      <xdr:rowOff>1311088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1053852" y="0"/>
          <a:ext cx="11559801" cy="13110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0</xdr:rowOff>
    </xdr:from>
    <xdr:to>
      <xdr:col>3</xdr:col>
      <xdr:colOff>66675</xdr:colOff>
      <xdr:row>34</xdr:row>
      <xdr:rowOff>123826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123826</xdr:colOff>
      <xdr:row>0</xdr:row>
      <xdr:rowOff>942974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648299" y="0"/>
          <a:ext cx="6334125" cy="9429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0</xdr:row>
      <xdr:rowOff>1085850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28875" y="0"/>
          <a:ext cx="844867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8"/>
  <sheetViews>
    <sheetView showGridLines="0" rightToLeft="1" tabSelected="1" zoomScaleNormal="100" workbookViewId="0">
      <selection activeCell="F7" sqref="F7"/>
    </sheetView>
  </sheetViews>
  <sheetFormatPr defaultRowHeight="15"/>
  <cols>
    <col min="1" max="1" width="30.7109375" customWidth="1"/>
    <col min="2" max="3" width="20.7109375" customWidth="1"/>
    <col min="4" max="4" width="30.7109375" customWidth="1"/>
  </cols>
  <sheetData>
    <row r="1" spans="1:4" ht="69" customHeight="1"/>
    <row r="2" spans="1:4" s="84" customFormat="1" ht="30.75" customHeight="1">
      <c r="A2" s="392" t="s">
        <v>169</v>
      </c>
      <c r="B2" s="392"/>
      <c r="C2" s="392"/>
      <c r="D2" s="392"/>
    </row>
    <row r="3" spans="1:4" s="84" customFormat="1" ht="24.95" customHeight="1">
      <c r="A3" s="392" t="s">
        <v>194</v>
      </c>
      <c r="B3" s="392"/>
      <c r="C3" s="392"/>
      <c r="D3" s="392"/>
    </row>
    <row r="4" spans="1:4" s="84" customFormat="1" ht="24.95" customHeight="1">
      <c r="A4" s="393" t="s">
        <v>219</v>
      </c>
      <c r="B4" s="393"/>
      <c r="C4" s="393"/>
      <c r="D4" s="393"/>
    </row>
    <row r="5" spans="1:4" s="84" customFormat="1" ht="24.95" customHeight="1">
      <c r="A5" s="139" t="s">
        <v>131</v>
      </c>
      <c r="B5" s="140"/>
      <c r="C5" s="140"/>
      <c r="D5" s="141" t="s">
        <v>127</v>
      </c>
    </row>
    <row r="6" spans="1:4" ht="34.5" customHeight="1">
      <c r="A6" s="146" t="s">
        <v>179</v>
      </c>
      <c r="B6" s="147">
        <v>2011</v>
      </c>
      <c r="C6" s="147">
        <v>2012</v>
      </c>
      <c r="D6" s="142" t="s">
        <v>126</v>
      </c>
    </row>
    <row r="7" spans="1:4" s="84" customFormat="1" ht="35.1" customHeight="1">
      <c r="A7" s="148" t="s">
        <v>128</v>
      </c>
      <c r="B7" s="89">
        <v>118006</v>
      </c>
      <c r="C7" s="89">
        <v>121781</v>
      </c>
      <c r="D7" s="143" t="s">
        <v>167</v>
      </c>
    </row>
    <row r="8" spans="1:4" s="84" customFormat="1" ht="35.1" customHeight="1">
      <c r="A8" s="148" t="s">
        <v>129</v>
      </c>
      <c r="B8" s="89">
        <v>5994012</v>
      </c>
      <c r="C8" s="89">
        <v>6601382</v>
      </c>
      <c r="D8" s="143" t="s">
        <v>168</v>
      </c>
    </row>
    <row r="9" spans="1:4" s="84" customFormat="1" ht="35.1" customHeight="1">
      <c r="A9" s="148" t="s">
        <v>130</v>
      </c>
      <c r="B9" s="89">
        <v>27658066</v>
      </c>
      <c r="C9" s="89">
        <v>30828789</v>
      </c>
      <c r="D9" s="143" t="s">
        <v>164</v>
      </c>
    </row>
    <row r="10" spans="1:4" s="84" customFormat="1" ht="35.1" customHeight="1">
      <c r="A10" s="148" t="s">
        <v>160</v>
      </c>
      <c r="B10" s="89">
        <v>14748398</v>
      </c>
      <c r="C10" s="89">
        <v>16009008</v>
      </c>
      <c r="D10" s="143" t="s">
        <v>143</v>
      </c>
    </row>
    <row r="11" spans="1:4" s="84" customFormat="1" ht="35.1" customHeight="1">
      <c r="A11" s="149" t="s">
        <v>220</v>
      </c>
      <c r="B11" s="144">
        <v>12909669</v>
      </c>
      <c r="C11" s="144">
        <v>14819781</v>
      </c>
      <c r="D11" s="145" t="s">
        <v>221</v>
      </c>
    </row>
    <row r="12" spans="1:4" s="91" customFormat="1" ht="24.95" customHeight="1">
      <c r="A12" s="131" t="s">
        <v>215</v>
      </c>
      <c r="D12" s="130" t="s">
        <v>216</v>
      </c>
    </row>
    <row r="13" spans="1:4" s="84" customFormat="1" ht="24.95" customHeight="1"/>
    <row r="14" spans="1:4" s="84" customFormat="1" ht="24.95" customHeight="1"/>
    <row r="15" spans="1:4" s="84" customFormat="1" ht="24.95" customHeight="1"/>
    <row r="16" spans="1:4" s="84" customFormat="1"/>
    <row r="17" s="84" customFormat="1"/>
    <row r="18" s="84" customFormat="1"/>
    <row r="19" s="84" customFormat="1"/>
    <row r="20" s="84" customFormat="1"/>
    <row r="21" s="84" customFormat="1"/>
    <row r="22" s="84" customFormat="1"/>
    <row r="23" s="84" customFormat="1"/>
    <row r="24" s="84" customFormat="1"/>
    <row r="25" s="84" customFormat="1"/>
    <row r="26" s="84" customFormat="1"/>
    <row r="27" s="84" customFormat="1"/>
    <row r="28" s="84" customFormat="1"/>
    <row r="29" s="84" customFormat="1"/>
    <row r="30" s="84" customFormat="1"/>
    <row r="31" s="84" customFormat="1"/>
    <row r="32" s="84" customFormat="1"/>
    <row r="33" s="84" customFormat="1"/>
    <row r="34" s="84" customFormat="1"/>
    <row r="35" s="84" customFormat="1"/>
    <row r="36" s="84" customFormat="1"/>
    <row r="37" s="84" customFormat="1"/>
    <row r="38" s="84" customFormat="1"/>
  </sheetData>
  <mergeCells count="3">
    <mergeCell ref="A2:D2"/>
    <mergeCell ref="A3:D3"/>
    <mergeCell ref="A4:D4"/>
  </mergeCells>
  <printOptions horizontalCentered="1"/>
  <pageMargins left="0" right="0" top="1" bottom="0.5" header="0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5"/>
  <sheetViews>
    <sheetView showGridLines="0" rightToLeft="1" zoomScaleNormal="100" workbookViewId="0">
      <selection activeCell="F8" sqref="F8"/>
    </sheetView>
  </sheetViews>
  <sheetFormatPr defaultColWidth="9.140625" defaultRowHeight="14.25"/>
  <cols>
    <col min="1" max="1" width="25.85546875" style="27" customWidth="1"/>
    <col min="2" max="3" width="14.7109375" style="27" customWidth="1"/>
    <col min="4" max="4" width="24.85546875" style="27" customWidth="1"/>
    <col min="5" max="8" width="14.7109375" style="27" customWidth="1"/>
    <col min="9" max="9" width="26.85546875" style="27" customWidth="1"/>
    <col min="10" max="16384" width="9.140625" style="27"/>
  </cols>
  <sheetData>
    <row r="1" spans="1:11" ht="99.75" customHeight="1"/>
    <row r="2" spans="1:11" s="42" customFormat="1" ht="21.95" customHeight="1">
      <c r="A2" s="410" t="s">
        <v>203</v>
      </c>
      <c r="B2" s="410"/>
      <c r="C2" s="410"/>
      <c r="D2" s="410"/>
      <c r="E2" s="410"/>
      <c r="F2" s="410"/>
      <c r="G2" s="410"/>
      <c r="H2" s="410"/>
      <c r="I2" s="410"/>
      <c r="J2" s="43"/>
      <c r="K2" s="43"/>
    </row>
    <row r="3" spans="1:11" s="42" customFormat="1" ht="21.95" customHeight="1">
      <c r="A3" s="420" t="s">
        <v>204</v>
      </c>
      <c r="B3" s="420"/>
      <c r="C3" s="420"/>
      <c r="D3" s="420"/>
      <c r="E3" s="420"/>
      <c r="F3" s="420"/>
      <c r="G3" s="420"/>
      <c r="H3" s="420"/>
      <c r="I3" s="420"/>
      <c r="J3" s="43"/>
      <c r="K3" s="43"/>
    </row>
    <row r="4" spans="1:11" s="42" customFormat="1" ht="15.75">
      <c r="A4" s="421">
        <v>2013</v>
      </c>
      <c r="B4" s="421"/>
      <c r="C4" s="421"/>
      <c r="D4" s="421"/>
      <c r="E4" s="421"/>
      <c r="F4" s="421"/>
      <c r="G4" s="421"/>
      <c r="H4" s="421"/>
      <c r="I4" s="421"/>
      <c r="J4" s="43"/>
      <c r="K4" s="43"/>
    </row>
    <row r="5" spans="1:11" ht="15.7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15.75">
      <c r="A6" s="321" t="s">
        <v>92</v>
      </c>
      <c r="B6" s="320"/>
      <c r="C6" s="43"/>
      <c r="D6" s="43"/>
      <c r="E6" s="43"/>
      <c r="F6" s="43"/>
      <c r="G6" s="43"/>
      <c r="H6" s="43"/>
      <c r="I6" s="43"/>
      <c r="J6" s="43"/>
      <c r="K6" s="43"/>
    </row>
    <row r="7" spans="1:11" ht="15.75">
      <c r="A7" s="293" t="s">
        <v>59</v>
      </c>
      <c r="B7" s="319" t="s">
        <v>58</v>
      </c>
      <c r="C7" s="318" t="s">
        <v>57</v>
      </c>
      <c r="D7" s="318" t="s">
        <v>56</v>
      </c>
      <c r="E7" s="318" t="s">
        <v>55</v>
      </c>
      <c r="F7" s="318" t="s">
        <v>54</v>
      </c>
      <c r="G7" s="318" t="s">
        <v>53</v>
      </c>
      <c r="H7" s="318" t="s">
        <v>0</v>
      </c>
      <c r="I7" s="322" t="s">
        <v>1</v>
      </c>
      <c r="J7" s="43"/>
      <c r="K7" s="43"/>
    </row>
    <row r="8" spans="1:11" ht="15.75">
      <c r="A8" s="180"/>
      <c r="B8" s="58" t="s">
        <v>52</v>
      </c>
      <c r="C8" s="58" t="s">
        <v>51</v>
      </c>
      <c r="D8" s="58" t="s">
        <v>50</v>
      </c>
      <c r="E8" s="58" t="s">
        <v>49</v>
      </c>
      <c r="F8" s="58" t="s">
        <v>48</v>
      </c>
      <c r="G8" s="58" t="s">
        <v>47</v>
      </c>
      <c r="H8" s="58" t="s">
        <v>2</v>
      </c>
      <c r="I8" s="317"/>
      <c r="J8" s="43"/>
      <c r="K8" s="43"/>
    </row>
    <row r="9" spans="1:11" ht="30" customHeight="1">
      <c r="A9" s="346" t="s">
        <v>10</v>
      </c>
      <c r="B9" s="328">
        <v>77</v>
      </c>
      <c r="C9" s="328">
        <v>83</v>
      </c>
      <c r="D9" s="328">
        <v>66</v>
      </c>
      <c r="E9" s="328">
        <v>50</v>
      </c>
      <c r="F9" s="328">
        <v>122</v>
      </c>
      <c r="G9" s="328">
        <v>18</v>
      </c>
      <c r="H9" s="329">
        <v>416</v>
      </c>
      <c r="I9" s="312" t="s">
        <v>9</v>
      </c>
      <c r="J9" s="43"/>
      <c r="K9" s="43"/>
    </row>
    <row r="10" spans="1:11" ht="30" customHeight="1">
      <c r="A10" s="345" t="s">
        <v>8</v>
      </c>
      <c r="B10" s="330">
        <v>26121</v>
      </c>
      <c r="C10" s="330">
        <v>16411</v>
      </c>
      <c r="D10" s="330">
        <v>9016</v>
      </c>
      <c r="E10" s="330">
        <v>4962</v>
      </c>
      <c r="F10" s="330">
        <v>4606</v>
      </c>
      <c r="G10" s="330">
        <v>463</v>
      </c>
      <c r="H10" s="331">
        <v>61670</v>
      </c>
      <c r="I10" s="308" t="s">
        <v>46</v>
      </c>
      <c r="J10" s="43"/>
      <c r="K10" s="43"/>
    </row>
    <row r="11" spans="1:11" ht="30" customHeight="1">
      <c r="A11" s="344" t="s">
        <v>184</v>
      </c>
      <c r="B11" s="107">
        <v>20401</v>
      </c>
      <c r="C11" s="107">
        <v>13621</v>
      </c>
      <c r="D11" s="107">
        <v>7501</v>
      </c>
      <c r="E11" s="107">
        <v>4044</v>
      </c>
      <c r="F11" s="107">
        <v>3385</v>
      </c>
      <c r="G11" s="107">
        <v>318</v>
      </c>
      <c r="H11" s="340">
        <v>49336</v>
      </c>
      <c r="I11" s="316" t="s">
        <v>185</v>
      </c>
      <c r="J11" s="43"/>
      <c r="K11" s="43"/>
    </row>
    <row r="12" spans="1:11" ht="30" customHeight="1">
      <c r="A12" s="345" t="s">
        <v>6</v>
      </c>
      <c r="B12" s="332">
        <v>78.099999999999994</v>
      </c>
      <c r="C12" s="332">
        <v>83</v>
      </c>
      <c r="D12" s="332">
        <v>83.2</v>
      </c>
      <c r="E12" s="332">
        <v>81.5</v>
      </c>
      <c r="F12" s="332">
        <v>73.5</v>
      </c>
      <c r="G12" s="332">
        <v>68.599999999999994</v>
      </c>
      <c r="H12" s="333">
        <v>80</v>
      </c>
      <c r="I12" s="308" t="s">
        <v>186</v>
      </c>
      <c r="J12" s="43"/>
      <c r="K12" s="43"/>
    </row>
    <row r="13" spans="1:11" ht="30" customHeight="1">
      <c r="A13" s="344" t="s">
        <v>45</v>
      </c>
      <c r="B13" s="334">
        <v>3425407</v>
      </c>
      <c r="C13" s="334">
        <v>2260981</v>
      </c>
      <c r="D13" s="334">
        <v>1541879</v>
      </c>
      <c r="E13" s="334">
        <v>641764</v>
      </c>
      <c r="F13" s="334">
        <v>713369</v>
      </c>
      <c r="G13" s="334">
        <v>57955</v>
      </c>
      <c r="H13" s="335">
        <v>8641355</v>
      </c>
      <c r="I13" s="316" t="s">
        <v>44</v>
      </c>
      <c r="J13" s="43"/>
      <c r="K13" s="43"/>
    </row>
    <row r="14" spans="1:11" ht="30" customHeight="1">
      <c r="A14" s="345" t="s">
        <v>43</v>
      </c>
      <c r="B14" s="336">
        <v>0.39639697709444871</v>
      </c>
      <c r="C14" s="336">
        <v>0.26164658204644992</v>
      </c>
      <c r="D14" s="336">
        <v>0.17843023461019714</v>
      </c>
      <c r="E14" s="336">
        <v>7.4266593607136847E-2</v>
      </c>
      <c r="F14" s="336">
        <v>8.2552909815648126E-2</v>
      </c>
      <c r="G14" s="336">
        <v>6.7067028261192834E-3</v>
      </c>
      <c r="H14" s="309">
        <v>1</v>
      </c>
      <c r="I14" s="314" t="s">
        <v>42</v>
      </c>
      <c r="J14" s="315"/>
      <c r="K14" s="43"/>
    </row>
    <row r="15" spans="1:11" ht="30" customHeight="1">
      <c r="A15" s="344" t="s">
        <v>31</v>
      </c>
      <c r="B15" s="349">
        <v>12062472</v>
      </c>
      <c r="C15" s="339">
        <v>8364855</v>
      </c>
      <c r="D15" s="349">
        <v>4359670</v>
      </c>
      <c r="E15" s="339">
        <v>1990652</v>
      </c>
      <c r="F15" s="349">
        <v>2072730</v>
      </c>
      <c r="G15" s="339">
        <v>199364</v>
      </c>
      <c r="H15" s="343">
        <v>29049743</v>
      </c>
      <c r="I15" s="316" t="s">
        <v>29</v>
      </c>
      <c r="J15" s="315"/>
      <c r="K15" s="43"/>
    </row>
    <row r="16" spans="1:11" s="338" customFormat="1" ht="30" customHeight="1">
      <c r="A16" s="352" t="s">
        <v>231</v>
      </c>
      <c r="B16" s="347">
        <v>0.41523506765619234</v>
      </c>
      <c r="C16" s="350">
        <v>0.28794936326975423</v>
      </c>
      <c r="D16" s="347">
        <v>0.15007602649014828</v>
      </c>
      <c r="E16" s="350">
        <v>6.8525632051202656E-2</v>
      </c>
      <c r="F16" s="347">
        <v>7.1351061522299863E-2</v>
      </c>
      <c r="G16" s="350">
        <v>6.8628490104026049E-3</v>
      </c>
      <c r="H16" s="348">
        <v>1</v>
      </c>
      <c r="I16" s="351" t="s">
        <v>232</v>
      </c>
      <c r="J16" s="61"/>
      <c r="K16" s="337"/>
    </row>
    <row r="17" spans="1:11" s="29" customFormat="1" ht="22.5" customHeight="1">
      <c r="A17" s="342" t="s">
        <v>41</v>
      </c>
      <c r="B17" s="54"/>
      <c r="C17" s="341"/>
      <c r="D17" s="313"/>
      <c r="E17" s="341"/>
      <c r="F17" s="313"/>
      <c r="G17" s="341"/>
      <c r="H17" s="341"/>
      <c r="I17" s="108" t="s">
        <v>3</v>
      </c>
      <c r="J17" s="57"/>
      <c r="K17" s="57"/>
    </row>
    <row r="18" spans="1:11" ht="18" customHeight="1">
      <c r="A18" s="43"/>
      <c r="B18" s="43"/>
      <c r="C18" s="43"/>
      <c r="D18" s="43"/>
      <c r="E18" s="123"/>
      <c r="F18" s="43"/>
      <c r="G18" s="43"/>
      <c r="H18" s="43"/>
      <c r="I18" s="43"/>
      <c r="J18" s="43"/>
      <c r="K18" s="43"/>
    </row>
    <row r="19" spans="1:11" ht="15.75">
      <c r="A19" s="43"/>
      <c r="B19" s="123"/>
      <c r="C19" s="43"/>
      <c r="D19" s="43"/>
      <c r="E19" s="43"/>
      <c r="F19" s="43"/>
      <c r="G19" s="123">
        <f>E9+F9+G9</f>
        <v>190</v>
      </c>
      <c r="H19" s="43"/>
      <c r="I19" s="43"/>
      <c r="J19" s="43"/>
      <c r="K19" s="43"/>
    </row>
    <row r="20" spans="1:11" ht="15.75">
      <c r="A20" s="43"/>
      <c r="B20" s="43"/>
      <c r="C20" s="107"/>
      <c r="D20" s="107"/>
      <c r="E20" s="107"/>
      <c r="F20" s="107"/>
      <c r="G20" s="107"/>
      <c r="H20" s="107"/>
      <c r="I20" s="107"/>
      <c r="J20" s="43"/>
      <c r="K20" s="43"/>
    </row>
    <row r="21" spans="1:11" ht="15.75">
      <c r="A21" s="43"/>
      <c r="B21" s="123"/>
      <c r="C21" s="107"/>
      <c r="D21" s="107"/>
      <c r="E21" s="107"/>
      <c r="F21" s="107"/>
      <c r="G21" s="107"/>
      <c r="H21" s="107"/>
      <c r="I21" s="73"/>
      <c r="J21" s="43"/>
      <c r="K21" s="43"/>
    </row>
    <row r="22" spans="1:11" ht="15.7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ht="15.7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35" spans="2:2">
      <c r="B35" s="27">
        <v>100</v>
      </c>
    </row>
  </sheetData>
  <mergeCells count="3">
    <mergeCell ref="A2:I2"/>
    <mergeCell ref="A3:I3"/>
    <mergeCell ref="A4:I4"/>
  </mergeCells>
  <printOptions horizontalCentered="1" verticalCentered="1"/>
  <pageMargins left="0.25" right="0.25" top="0.75" bottom="0.75" header="0.3" footer="0.3"/>
  <pageSetup paperSize="9"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3"/>
  <sheetViews>
    <sheetView showGridLines="0" rightToLeft="1" zoomScale="80" zoomScaleNormal="80" workbookViewId="0">
      <selection activeCell="I22" sqref="I22"/>
    </sheetView>
  </sheetViews>
  <sheetFormatPr defaultRowHeight="15.75"/>
  <cols>
    <col min="1" max="1" width="19.85546875" style="42" customWidth="1"/>
    <col min="2" max="2" width="12.7109375" style="42" customWidth="1"/>
    <col min="3" max="3" width="16" style="42" customWidth="1"/>
    <col min="4" max="4" width="12.42578125" style="42" customWidth="1"/>
    <col min="5" max="5" width="16.7109375" style="42" customWidth="1"/>
    <col min="6" max="15" width="12.42578125" style="42" customWidth="1"/>
    <col min="16" max="16" width="19.7109375" style="42" customWidth="1"/>
  </cols>
  <sheetData>
    <row r="1" spans="1:16" ht="140.25" customHeight="1"/>
    <row r="2" spans="1:16">
      <c r="A2" s="43"/>
      <c r="B2" s="43"/>
      <c r="C2" s="43"/>
      <c r="D2" s="43"/>
      <c r="E2" s="61"/>
      <c r="F2" s="61"/>
      <c r="G2" s="61"/>
      <c r="H2" s="61"/>
      <c r="I2" s="61"/>
      <c r="J2" s="61"/>
      <c r="K2" s="61"/>
      <c r="L2" s="61"/>
    </row>
    <row r="3" spans="1:16" ht="18">
      <c r="A3" s="423" t="s">
        <v>65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</row>
    <row r="4" spans="1:16">
      <c r="A4" s="422" t="s">
        <v>64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</row>
    <row r="5" spans="1:16">
      <c r="A5" s="424" t="s">
        <v>233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</row>
    <row r="6" spans="1:16" ht="15">
      <c r="A6" s="109"/>
      <c r="B6" s="110"/>
      <c r="C6" s="111"/>
      <c r="D6" s="111"/>
      <c r="E6" s="111"/>
      <c r="F6" s="111"/>
      <c r="G6" s="111"/>
      <c r="H6" s="111"/>
      <c r="I6" s="111"/>
      <c r="J6" s="111"/>
      <c r="K6" s="111"/>
      <c r="L6" s="110"/>
      <c r="M6" s="110"/>
      <c r="N6" s="110"/>
      <c r="O6" s="112"/>
      <c r="P6" s="112"/>
    </row>
    <row r="7" spans="1:16" ht="15">
      <c r="A7" s="113" t="s">
        <v>199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2"/>
      <c r="M7" s="112"/>
      <c r="N7" s="112"/>
      <c r="O7" s="112"/>
      <c r="P7" s="112"/>
    </row>
    <row r="8" spans="1:16" ht="15">
      <c r="A8" s="425" t="s">
        <v>63</v>
      </c>
      <c r="B8" s="182" t="s">
        <v>62</v>
      </c>
      <c r="C8" s="182"/>
      <c r="D8" s="182" t="s">
        <v>57</v>
      </c>
      <c r="E8" s="182"/>
      <c r="F8" s="182" t="s">
        <v>56</v>
      </c>
      <c r="G8" s="182"/>
      <c r="H8" s="182" t="s">
        <v>55</v>
      </c>
      <c r="I8" s="182"/>
      <c r="J8" s="182" t="s">
        <v>54</v>
      </c>
      <c r="K8" s="182"/>
      <c r="L8" s="182" t="s">
        <v>53</v>
      </c>
      <c r="M8" s="182"/>
      <c r="N8" s="182" t="s">
        <v>0</v>
      </c>
      <c r="O8" s="182"/>
      <c r="P8" s="428" t="s">
        <v>1</v>
      </c>
    </row>
    <row r="9" spans="1:16" ht="15">
      <c r="A9" s="426"/>
      <c r="B9" s="115" t="s">
        <v>52</v>
      </c>
      <c r="C9" s="115"/>
      <c r="D9" s="115" t="s">
        <v>51</v>
      </c>
      <c r="E9" s="115"/>
      <c r="F9" s="115" t="s">
        <v>50</v>
      </c>
      <c r="G9" s="115"/>
      <c r="H9" s="115" t="s">
        <v>49</v>
      </c>
      <c r="I9" s="115"/>
      <c r="J9" s="115" t="s">
        <v>48</v>
      </c>
      <c r="K9" s="115"/>
      <c r="L9" s="115" t="s">
        <v>47</v>
      </c>
      <c r="M9" s="115"/>
      <c r="N9" s="115" t="s">
        <v>2</v>
      </c>
      <c r="O9" s="115"/>
      <c r="P9" s="429"/>
    </row>
    <row r="10" spans="1:16" ht="15">
      <c r="A10" s="426"/>
      <c r="B10" s="116" t="s">
        <v>205</v>
      </c>
      <c r="C10" s="116" t="s">
        <v>31</v>
      </c>
      <c r="D10" s="116" t="s">
        <v>205</v>
      </c>
      <c r="E10" s="116" t="s">
        <v>31</v>
      </c>
      <c r="F10" s="116" t="s">
        <v>205</v>
      </c>
      <c r="G10" s="116" t="s">
        <v>31</v>
      </c>
      <c r="H10" s="116" t="s">
        <v>205</v>
      </c>
      <c r="I10" s="116" t="s">
        <v>31</v>
      </c>
      <c r="J10" s="116" t="s">
        <v>205</v>
      </c>
      <c r="K10" s="116" t="s">
        <v>31</v>
      </c>
      <c r="L10" s="116" t="s">
        <v>205</v>
      </c>
      <c r="M10" s="116" t="s">
        <v>31</v>
      </c>
      <c r="N10" s="116" t="s">
        <v>32</v>
      </c>
      <c r="O10" s="116" t="s">
        <v>31</v>
      </c>
      <c r="P10" s="429"/>
    </row>
    <row r="11" spans="1:16" ht="24">
      <c r="A11" s="427"/>
      <c r="B11" s="117" t="s">
        <v>30</v>
      </c>
      <c r="C11" s="118" t="s">
        <v>29</v>
      </c>
      <c r="D11" s="117" t="s">
        <v>30</v>
      </c>
      <c r="E11" s="118" t="s">
        <v>29</v>
      </c>
      <c r="F11" s="117" t="s">
        <v>30</v>
      </c>
      <c r="G11" s="118" t="s">
        <v>29</v>
      </c>
      <c r="H11" s="117" t="s">
        <v>30</v>
      </c>
      <c r="I11" s="118" t="s">
        <v>29</v>
      </c>
      <c r="J11" s="117" t="s">
        <v>30</v>
      </c>
      <c r="K11" s="118" t="s">
        <v>29</v>
      </c>
      <c r="L11" s="117" t="s">
        <v>30</v>
      </c>
      <c r="M11" s="118" t="s">
        <v>29</v>
      </c>
      <c r="N11" s="117" t="s">
        <v>30</v>
      </c>
      <c r="O11" s="118" t="s">
        <v>29</v>
      </c>
      <c r="P11" s="430"/>
    </row>
    <row r="12" spans="1:16" ht="24" customHeight="1">
      <c r="A12" s="181" t="s">
        <v>187</v>
      </c>
      <c r="B12" s="353">
        <v>437315</v>
      </c>
      <c r="C12" s="353">
        <v>987726</v>
      </c>
      <c r="D12" s="353">
        <v>191804</v>
      </c>
      <c r="E12" s="353">
        <v>477661</v>
      </c>
      <c r="F12" s="353">
        <v>97793</v>
      </c>
      <c r="G12" s="353">
        <v>161526</v>
      </c>
      <c r="H12" s="353">
        <v>41364</v>
      </c>
      <c r="I12" s="353">
        <v>86153</v>
      </c>
      <c r="J12" s="353">
        <v>4940</v>
      </c>
      <c r="K12" s="353">
        <v>7005</v>
      </c>
      <c r="L12" s="353">
        <v>729</v>
      </c>
      <c r="M12" s="356">
        <v>1431</v>
      </c>
      <c r="N12" s="353">
        <v>773945</v>
      </c>
      <c r="O12" s="356">
        <v>1721502</v>
      </c>
      <c r="P12" s="183" t="s">
        <v>61</v>
      </c>
    </row>
    <row r="13" spans="1:16" ht="30">
      <c r="A13" s="184" t="s">
        <v>26</v>
      </c>
      <c r="B13" s="354">
        <v>596164</v>
      </c>
      <c r="C13" s="354">
        <v>1891123</v>
      </c>
      <c r="D13" s="354">
        <v>437585</v>
      </c>
      <c r="E13" s="354">
        <v>1505905</v>
      </c>
      <c r="F13" s="354">
        <v>211041</v>
      </c>
      <c r="G13" s="354">
        <v>554658</v>
      </c>
      <c r="H13" s="354">
        <v>109542</v>
      </c>
      <c r="I13" s="354">
        <v>253208</v>
      </c>
      <c r="J13" s="354">
        <v>162524</v>
      </c>
      <c r="K13" s="354">
        <v>278273</v>
      </c>
      <c r="L13" s="354">
        <v>7796</v>
      </c>
      <c r="M13" s="355">
        <v>12420</v>
      </c>
      <c r="N13" s="354">
        <v>1524652</v>
      </c>
      <c r="O13" s="355">
        <v>4495587</v>
      </c>
      <c r="P13" s="185" t="s">
        <v>25</v>
      </c>
    </row>
    <row r="14" spans="1:16" ht="21.75" customHeight="1">
      <c r="A14" s="186" t="s">
        <v>24</v>
      </c>
      <c r="B14" s="353">
        <v>226629</v>
      </c>
      <c r="C14" s="353">
        <v>734256</v>
      </c>
      <c r="D14" s="353">
        <v>195303</v>
      </c>
      <c r="E14" s="353">
        <v>749047</v>
      </c>
      <c r="F14" s="353">
        <v>114259</v>
      </c>
      <c r="G14" s="353">
        <v>344241</v>
      </c>
      <c r="H14" s="353">
        <v>69209</v>
      </c>
      <c r="I14" s="353">
        <v>254661</v>
      </c>
      <c r="J14" s="353">
        <v>101113</v>
      </c>
      <c r="K14" s="353">
        <v>322452</v>
      </c>
      <c r="L14" s="353">
        <v>5388</v>
      </c>
      <c r="M14" s="356">
        <v>18745</v>
      </c>
      <c r="N14" s="353">
        <v>711901</v>
      </c>
      <c r="O14" s="356">
        <v>2423402</v>
      </c>
      <c r="P14" s="187" t="s">
        <v>23</v>
      </c>
    </row>
    <row r="15" spans="1:16" ht="23.25" customHeight="1">
      <c r="A15" s="184" t="s">
        <v>37</v>
      </c>
      <c r="B15" s="354">
        <v>572578</v>
      </c>
      <c r="C15" s="354">
        <v>1630286</v>
      </c>
      <c r="D15" s="354">
        <v>564240</v>
      </c>
      <c r="E15" s="354">
        <v>1915718</v>
      </c>
      <c r="F15" s="354">
        <v>565307</v>
      </c>
      <c r="G15" s="354">
        <v>1443964</v>
      </c>
      <c r="H15" s="354">
        <v>208603</v>
      </c>
      <c r="I15" s="354">
        <v>675058</v>
      </c>
      <c r="J15" s="354">
        <v>376297</v>
      </c>
      <c r="K15" s="354">
        <v>1215027</v>
      </c>
      <c r="L15" s="354">
        <v>36786</v>
      </c>
      <c r="M15" s="355">
        <v>139736</v>
      </c>
      <c r="N15" s="354">
        <v>2323811</v>
      </c>
      <c r="O15" s="355">
        <v>7019789</v>
      </c>
      <c r="P15" s="185" t="s">
        <v>21</v>
      </c>
    </row>
    <row r="16" spans="1:16" ht="21" customHeight="1">
      <c r="A16" s="188" t="s">
        <v>77</v>
      </c>
      <c r="B16" s="353">
        <v>1211970</v>
      </c>
      <c r="C16" s="353">
        <v>5662465</v>
      </c>
      <c r="D16" s="353">
        <v>625902</v>
      </c>
      <c r="E16" s="353">
        <v>2952412</v>
      </c>
      <c r="F16" s="353">
        <v>364449</v>
      </c>
      <c r="G16" s="353">
        <v>1540023</v>
      </c>
      <c r="H16" s="353">
        <v>151057</v>
      </c>
      <c r="I16" s="353">
        <v>585271</v>
      </c>
      <c r="J16" s="353">
        <v>55304</v>
      </c>
      <c r="K16" s="353">
        <v>208559</v>
      </c>
      <c r="L16" s="353">
        <v>5281</v>
      </c>
      <c r="M16" s="356">
        <v>20782</v>
      </c>
      <c r="N16" s="353">
        <v>2413963</v>
      </c>
      <c r="O16" s="356">
        <v>10969512</v>
      </c>
      <c r="P16" s="187" t="s">
        <v>19</v>
      </c>
    </row>
    <row r="17" spans="1:16" ht="22.5" customHeight="1">
      <c r="A17" s="189" t="s">
        <v>182</v>
      </c>
      <c r="B17" s="354">
        <v>261023</v>
      </c>
      <c r="C17" s="354">
        <v>817568</v>
      </c>
      <c r="D17" s="354">
        <v>173913</v>
      </c>
      <c r="E17" s="354">
        <v>572987</v>
      </c>
      <c r="F17" s="354">
        <v>126134</v>
      </c>
      <c r="G17" s="354">
        <v>213799</v>
      </c>
      <c r="H17" s="354">
        <v>46033</v>
      </c>
      <c r="I17" s="354">
        <v>105425</v>
      </c>
      <c r="J17" s="354">
        <v>9311</v>
      </c>
      <c r="K17" s="354">
        <v>28949</v>
      </c>
      <c r="L17" s="354">
        <v>1307</v>
      </c>
      <c r="M17" s="355">
        <v>4374</v>
      </c>
      <c r="N17" s="354">
        <v>617721</v>
      </c>
      <c r="O17" s="355">
        <v>1743102</v>
      </c>
      <c r="P17" s="185" t="s">
        <v>17</v>
      </c>
    </row>
    <row r="18" spans="1:16" ht="20.25" customHeight="1">
      <c r="A18" s="188" t="s">
        <v>16</v>
      </c>
      <c r="B18" s="353">
        <v>119728</v>
      </c>
      <c r="C18" s="353">
        <v>339048</v>
      </c>
      <c r="D18" s="353">
        <v>72234</v>
      </c>
      <c r="E18" s="353">
        <v>191125</v>
      </c>
      <c r="F18" s="353">
        <v>62896</v>
      </c>
      <c r="G18" s="353">
        <v>101459</v>
      </c>
      <c r="H18" s="353">
        <v>15956</v>
      </c>
      <c r="I18" s="353">
        <v>30876</v>
      </c>
      <c r="J18" s="353">
        <v>3880</v>
      </c>
      <c r="K18" s="353">
        <v>12465</v>
      </c>
      <c r="L18" s="353">
        <v>668</v>
      </c>
      <c r="M18" s="356">
        <v>1876</v>
      </c>
      <c r="N18" s="353">
        <v>275362</v>
      </c>
      <c r="O18" s="356">
        <v>676849</v>
      </c>
      <c r="P18" s="190" t="s">
        <v>15</v>
      </c>
    </row>
    <row r="19" spans="1:16" ht="29.25" customHeight="1">
      <c r="A19" s="191" t="s">
        <v>0</v>
      </c>
      <c r="B19" s="192">
        <f t="shared" ref="B19:O19" si="0">SUM(B12:B18)</f>
        <v>3425407</v>
      </c>
      <c r="C19" s="192">
        <f t="shared" si="0"/>
        <v>12062472</v>
      </c>
      <c r="D19" s="192">
        <f t="shared" si="0"/>
        <v>2260981</v>
      </c>
      <c r="E19" s="192">
        <f t="shared" si="0"/>
        <v>8364855</v>
      </c>
      <c r="F19" s="192">
        <f t="shared" si="0"/>
        <v>1541879</v>
      </c>
      <c r="G19" s="192">
        <f t="shared" si="0"/>
        <v>4359670</v>
      </c>
      <c r="H19" s="192">
        <f t="shared" si="0"/>
        <v>641764</v>
      </c>
      <c r="I19" s="192">
        <f t="shared" si="0"/>
        <v>1990652</v>
      </c>
      <c r="J19" s="192">
        <f t="shared" si="0"/>
        <v>713369</v>
      </c>
      <c r="K19" s="192">
        <f t="shared" si="0"/>
        <v>2072730</v>
      </c>
      <c r="L19" s="192">
        <f t="shared" si="0"/>
        <v>57955</v>
      </c>
      <c r="M19" s="192">
        <f t="shared" si="0"/>
        <v>199364</v>
      </c>
      <c r="N19" s="192">
        <f t="shared" si="0"/>
        <v>8641355</v>
      </c>
      <c r="O19" s="192">
        <f t="shared" si="0"/>
        <v>29049743</v>
      </c>
      <c r="P19" s="193" t="s">
        <v>2</v>
      </c>
    </row>
    <row r="20" spans="1:16" ht="15">
      <c r="A20" s="119" t="s">
        <v>60</v>
      </c>
      <c r="B20" s="119"/>
      <c r="C20" s="114"/>
      <c r="D20" s="114"/>
      <c r="E20" s="114"/>
      <c r="F20" s="114"/>
      <c r="G20" s="114"/>
      <c r="H20" s="114"/>
      <c r="I20" s="114"/>
      <c r="J20" s="114"/>
      <c r="K20" s="114"/>
      <c r="L20" s="120"/>
      <c r="M20" s="120"/>
      <c r="N20" s="121"/>
      <c r="O20" s="121"/>
      <c r="P20" s="121" t="s">
        <v>3</v>
      </c>
    </row>
    <row r="21" spans="1:16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6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6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</sheetData>
  <mergeCells count="5">
    <mergeCell ref="A4:P4"/>
    <mergeCell ref="A3:P3"/>
    <mergeCell ref="A5:P5"/>
    <mergeCell ref="A8:A11"/>
    <mergeCell ref="P8:P11"/>
  </mergeCells>
  <printOptions horizontalCentered="1" verticalCentered="1"/>
  <pageMargins left="0.7" right="0.7" top="0.75" bottom="0.75" header="0.3" footer="0.3"/>
  <pageSetup paperSize="9" scale="5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1"/>
  <sheetViews>
    <sheetView showGridLines="0" rightToLeft="1" zoomScaleNormal="100" workbookViewId="0">
      <selection activeCell="J8" sqref="J8"/>
    </sheetView>
  </sheetViews>
  <sheetFormatPr defaultColWidth="9.140625" defaultRowHeight="15.75"/>
  <cols>
    <col min="1" max="1" width="23.7109375" style="42" customWidth="1"/>
    <col min="2" max="2" width="21.42578125" style="42" customWidth="1"/>
    <col min="3" max="3" width="19.42578125" style="42" customWidth="1"/>
    <col min="4" max="4" width="21" style="42" customWidth="1"/>
    <col min="5" max="5" width="30.5703125" style="42" customWidth="1"/>
    <col min="6" max="16384" width="9.140625" style="42"/>
  </cols>
  <sheetData>
    <row r="1" spans="1:11" ht="74.25" customHeight="1"/>
    <row r="2" spans="1:11" ht="21.95" customHeight="1">
      <c r="A2" s="41" t="s">
        <v>75</v>
      </c>
      <c r="B2" s="40"/>
      <c r="C2" s="40"/>
      <c r="D2" s="40"/>
      <c r="E2" s="40"/>
      <c r="F2" s="43"/>
      <c r="G2" s="43"/>
      <c r="H2" s="43"/>
      <c r="I2" s="43"/>
      <c r="J2" s="43"/>
      <c r="K2" s="43"/>
    </row>
    <row r="3" spans="1:11" ht="21.95" customHeight="1">
      <c r="A3" s="420" t="s">
        <v>155</v>
      </c>
      <c r="B3" s="420"/>
      <c r="C3" s="420"/>
      <c r="D3" s="420"/>
      <c r="E3" s="420"/>
      <c r="F3" s="43"/>
      <c r="G3" s="43"/>
      <c r="H3" s="43"/>
      <c r="I3" s="43"/>
      <c r="J3" s="43"/>
      <c r="K3" s="43"/>
    </row>
    <row r="4" spans="1:11" ht="21.95" customHeight="1">
      <c r="A4" s="59" t="s">
        <v>229</v>
      </c>
      <c r="B4" s="40"/>
      <c r="C4" s="40"/>
      <c r="D4" s="40"/>
      <c r="E4" s="40"/>
      <c r="F4" s="43"/>
      <c r="G4" s="43"/>
      <c r="H4" s="43"/>
      <c r="I4" s="43"/>
      <c r="J4" s="43"/>
      <c r="K4" s="43"/>
    </row>
    <row r="5" spans="1:11" ht="30" customHeight="1">
      <c r="A5" s="63" t="s">
        <v>112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30" customHeight="1">
      <c r="A6" s="196" t="s">
        <v>74</v>
      </c>
      <c r="B6" s="228">
        <v>2011</v>
      </c>
      <c r="C6" s="228">
        <v>2012</v>
      </c>
      <c r="D6" s="228">
        <v>2013</v>
      </c>
      <c r="E6" s="227" t="s">
        <v>1</v>
      </c>
      <c r="F6" s="43"/>
      <c r="G6" s="43"/>
      <c r="H6" s="43"/>
      <c r="I6" s="43"/>
      <c r="J6" s="43"/>
      <c r="K6" s="43"/>
    </row>
    <row r="7" spans="1:11" ht="30" customHeight="1">
      <c r="A7" s="161" t="s">
        <v>73</v>
      </c>
      <c r="B7" s="229">
        <v>188</v>
      </c>
      <c r="C7" s="229">
        <v>200</v>
      </c>
      <c r="D7" s="229">
        <v>195</v>
      </c>
      <c r="E7" s="162" t="s">
        <v>72</v>
      </c>
      <c r="F7" s="43"/>
      <c r="G7" s="43"/>
      <c r="H7" s="43"/>
      <c r="I7" s="43"/>
      <c r="J7" s="43"/>
      <c r="K7" s="43"/>
    </row>
    <row r="8" spans="1:11" ht="30" customHeight="1">
      <c r="A8" s="161" t="s">
        <v>71</v>
      </c>
      <c r="B8" s="229">
        <v>21015</v>
      </c>
      <c r="C8" s="229">
        <v>23069</v>
      </c>
      <c r="D8" s="229">
        <v>22864</v>
      </c>
      <c r="E8" s="162" t="s">
        <v>70</v>
      </c>
      <c r="F8" s="43"/>
      <c r="G8" s="43"/>
      <c r="H8" s="43"/>
      <c r="I8" s="43"/>
      <c r="J8" s="43"/>
      <c r="K8" s="43"/>
    </row>
    <row r="9" spans="1:11" ht="30" customHeight="1">
      <c r="A9" s="161" t="s">
        <v>192</v>
      </c>
      <c r="B9" s="229">
        <v>15572</v>
      </c>
      <c r="C9" s="229">
        <v>17809</v>
      </c>
      <c r="D9" s="229">
        <v>18748</v>
      </c>
      <c r="E9" s="162" t="s">
        <v>193</v>
      </c>
      <c r="F9" s="43"/>
      <c r="G9" s="43"/>
      <c r="H9" s="43"/>
      <c r="I9" s="43"/>
      <c r="J9" s="43"/>
      <c r="K9" s="43"/>
    </row>
    <row r="10" spans="1:11" ht="30" customHeight="1">
      <c r="A10" s="165" t="s">
        <v>68</v>
      </c>
      <c r="B10" s="230">
        <v>74.099999999999994</v>
      </c>
      <c r="C10" s="230">
        <v>77.2</v>
      </c>
      <c r="D10" s="295">
        <v>82</v>
      </c>
      <c r="E10" s="197" t="s">
        <v>67</v>
      </c>
      <c r="F10" s="43"/>
      <c r="G10" s="43"/>
      <c r="H10" s="43"/>
      <c r="I10" s="43"/>
      <c r="J10" s="43"/>
      <c r="K10" s="43"/>
    </row>
    <row r="11" spans="1:11" s="29" customFormat="1" ht="12.75">
      <c r="A11" s="198" t="s">
        <v>60</v>
      </c>
      <c r="B11" s="194"/>
      <c r="C11" s="194"/>
      <c r="D11" s="194"/>
      <c r="E11" s="195" t="s">
        <v>66</v>
      </c>
      <c r="F11" s="57"/>
      <c r="G11" s="57"/>
      <c r="H11" s="57"/>
      <c r="I11" s="57"/>
      <c r="J11" s="57"/>
      <c r="K11" s="57"/>
    </row>
    <row r="12" spans="1:1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>
      <c r="A16" s="43"/>
      <c r="B16" s="43"/>
      <c r="D16" s="43"/>
      <c r="E16" s="43"/>
      <c r="F16" s="43"/>
      <c r="G16" s="43"/>
      <c r="H16" s="43"/>
      <c r="I16" s="43"/>
      <c r="J16" s="43"/>
      <c r="K16" s="43"/>
    </row>
    <row r="17" spans="1:1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1:1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</row>
  </sheetData>
  <mergeCells count="1">
    <mergeCell ref="A3:E3"/>
  </mergeCells>
  <pageMargins left="0.7" right="0.7" top="1" bottom="0.75" header="0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9"/>
  <sheetViews>
    <sheetView showGridLines="0" rightToLeft="1" topLeftCell="A4" zoomScale="70" zoomScaleNormal="70" workbookViewId="0">
      <selection activeCell="L17" sqref="L17"/>
    </sheetView>
  </sheetViews>
  <sheetFormatPr defaultColWidth="9.140625" defaultRowHeight="15.75"/>
  <cols>
    <col min="1" max="1" width="30.5703125" style="42" customWidth="1"/>
    <col min="2" max="2" width="31.42578125" style="42" customWidth="1"/>
    <col min="3" max="3" width="22.7109375" style="42" customWidth="1"/>
    <col min="4" max="4" width="32.28515625" style="42" customWidth="1"/>
    <col min="5" max="5" width="39.7109375" style="42" customWidth="1"/>
    <col min="6" max="16384" width="9.140625" style="42"/>
  </cols>
  <sheetData>
    <row r="1" spans="1:11" ht="114" customHeight="1"/>
    <row r="2" spans="1:11" ht="31.5" customHeight="1">
      <c r="A2" s="410" t="s">
        <v>211</v>
      </c>
      <c r="B2" s="410"/>
      <c r="C2" s="410"/>
      <c r="D2" s="410"/>
      <c r="E2" s="410"/>
      <c r="F2" s="43"/>
      <c r="G2" s="43"/>
      <c r="H2" s="43"/>
      <c r="I2" s="43"/>
      <c r="J2" s="43"/>
      <c r="K2" s="43"/>
    </row>
    <row r="3" spans="1:11" ht="25.5" customHeight="1">
      <c r="A3" s="420" t="s">
        <v>212</v>
      </c>
      <c r="B3" s="420"/>
      <c r="C3" s="420"/>
      <c r="D3" s="420"/>
      <c r="E3" s="420"/>
      <c r="F3" s="43"/>
      <c r="G3" s="43"/>
      <c r="H3" s="43"/>
      <c r="I3" s="43"/>
      <c r="J3" s="43"/>
      <c r="K3" s="43"/>
    </row>
    <row r="4" spans="1:11" ht="21.95" customHeight="1">
      <c r="A4" s="431" t="s">
        <v>229</v>
      </c>
      <c r="B4" s="431"/>
      <c r="C4" s="431"/>
      <c r="D4" s="431"/>
      <c r="E4" s="431"/>
      <c r="F4" s="43"/>
      <c r="G4" s="43"/>
      <c r="H4" s="43"/>
      <c r="I4" s="43"/>
      <c r="J4" s="43"/>
      <c r="K4" s="43"/>
    </row>
    <row r="5" spans="1:11" ht="30" customHeight="1">
      <c r="A5" s="63" t="s">
        <v>112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30" customHeight="1">
      <c r="A6" s="270" t="s">
        <v>74</v>
      </c>
      <c r="B6" s="271">
        <v>2011</v>
      </c>
      <c r="C6" s="271">
        <v>2012</v>
      </c>
      <c r="D6" s="271">
        <v>2013</v>
      </c>
      <c r="E6" s="271" t="s">
        <v>1</v>
      </c>
      <c r="F6" s="43"/>
      <c r="G6" s="43"/>
      <c r="H6" s="43"/>
      <c r="I6" s="43"/>
      <c r="J6" s="43"/>
      <c r="K6" s="43"/>
    </row>
    <row r="7" spans="1:11" ht="36">
      <c r="A7" s="273" t="s">
        <v>152</v>
      </c>
      <c r="B7" s="269">
        <v>21015</v>
      </c>
      <c r="C7" s="267">
        <v>23069</v>
      </c>
      <c r="D7" s="267">
        <v>22864</v>
      </c>
      <c r="E7" s="202" t="s">
        <v>70</v>
      </c>
      <c r="F7" s="43"/>
      <c r="G7" s="43"/>
      <c r="H7" s="43"/>
      <c r="I7" s="43"/>
      <c r="J7" s="43"/>
      <c r="K7" s="43"/>
    </row>
    <row r="8" spans="1:11" ht="49.5" customHeight="1">
      <c r="A8" s="272" t="s">
        <v>213</v>
      </c>
      <c r="B8" s="268">
        <v>15572</v>
      </c>
      <c r="C8" s="268">
        <v>17809</v>
      </c>
      <c r="D8" s="268">
        <v>18748</v>
      </c>
      <c r="E8" s="266" t="s">
        <v>193</v>
      </c>
      <c r="F8" s="43"/>
      <c r="G8" s="43"/>
      <c r="H8" s="43"/>
      <c r="I8" s="43"/>
      <c r="J8" s="43"/>
      <c r="K8" s="43"/>
    </row>
    <row r="9" spans="1:11" s="29" customFormat="1" ht="51" customHeight="1">
      <c r="A9" s="199" t="s">
        <v>60</v>
      </c>
      <c r="B9" s="200"/>
      <c r="C9" s="200"/>
      <c r="D9" s="200"/>
      <c r="E9" s="201" t="s">
        <v>66</v>
      </c>
      <c r="F9" s="57"/>
      <c r="G9" s="57"/>
      <c r="H9" s="57"/>
      <c r="I9" s="57"/>
      <c r="J9" s="57"/>
      <c r="K9" s="57"/>
    </row>
    <row r="10" spans="1:11" ht="18">
      <c r="A10" s="125"/>
      <c r="B10" s="125"/>
      <c r="C10" s="125"/>
      <c r="D10" s="125"/>
      <c r="E10" s="125"/>
      <c r="F10" s="43"/>
      <c r="G10" s="43"/>
      <c r="H10" s="43"/>
      <c r="I10" s="43"/>
      <c r="J10" s="43"/>
      <c r="K10" s="43"/>
    </row>
    <row r="11" spans="1:1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1:1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</row>
  </sheetData>
  <mergeCells count="3">
    <mergeCell ref="A2:E2"/>
    <mergeCell ref="A3:E3"/>
    <mergeCell ref="A4:E4"/>
  </mergeCells>
  <printOptions horizontalCentered="1"/>
  <pageMargins left="0.25" right="0.25" top="0.75" bottom="0.75" header="0.3" footer="0.3"/>
  <pageSetup paperSize="9" scale="6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2"/>
  <sheetViews>
    <sheetView showGridLines="0" rightToLeft="1" zoomScale="90" zoomScaleNormal="90" workbookViewId="0">
      <selection activeCell="L13" sqref="L13"/>
    </sheetView>
  </sheetViews>
  <sheetFormatPr defaultColWidth="9.140625" defaultRowHeight="15.75"/>
  <cols>
    <col min="1" max="1" width="30.7109375" style="42" customWidth="1"/>
    <col min="2" max="3" width="18.7109375" style="42" customWidth="1"/>
    <col min="4" max="4" width="14.7109375" style="42" customWidth="1"/>
    <col min="5" max="5" width="18.7109375" style="42" customWidth="1"/>
    <col min="6" max="6" width="12.7109375" style="42" customWidth="1"/>
    <col min="7" max="7" width="18.140625" style="42" customWidth="1"/>
    <col min="8" max="8" width="29.85546875" style="42" customWidth="1"/>
    <col min="9" max="16384" width="9.140625" style="42"/>
  </cols>
  <sheetData>
    <row r="1" spans="1:11" ht="123" customHeight="1"/>
    <row r="2" spans="1:11" s="33" customFormat="1" ht="24" customHeight="1">
      <c r="A2" s="41" t="s">
        <v>83</v>
      </c>
      <c r="B2" s="41"/>
      <c r="C2" s="41"/>
      <c r="D2" s="41"/>
      <c r="E2" s="41"/>
      <c r="F2" s="41"/>
      <c r="G2" s="41"/>
      <c r="H2" s="41"/>
      <c r="I2" s="44"/>
      <c r="J2" s="44"/>
      <c r="K2" s="44"/>
    </row>
    <row r="3" spans="1:11" s="33" customFormat="1" ht="22.5" customHeight="1">
      <c r="A3" s="75" t="s">
        <v>82</v>
      </c>
      <c r="B3" s="41"/>
      <c r="C3" s="41"/>
      <c r="D3" s="41"/>
      <c r="E3" s="41"/>
      <c r="F3" s="41"/>
      <c r="G3" s="41"/>
      <c r="H3" s="41"/>
      <c r="I3" s="44"/>
      <c r="J3" s="44"/>
      <c r="K3" s="44"/>
    </row>
    <row r="4" spans="1:11" s="33" customFormat="1">
      <c r="A4" s="59" t="s">
        <v>229</v>
      </c>
      <c r="B4" s="41"/>
      <c r="C4" s="41"/>
      <c r="D4" s="41"/>
      <c r="E4" s="41"/>
      <c r="F4" s="41"/>
      <c r="G4" s="41"/>
      <c r="H4" s="41"/>
      <c r="I4" s="44"/>
      <c r="J4" s="44"/>
      <c r="K4" s="44"/>
    </row>
    <row r="5" spans="1:1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>
      <c r="A6" s="50" t="s">
        <v>177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26.25" customHeight="1">
      <c r="A7" s="435" t="s">
        <v>63</v>
      </c>
      <c r="B7" s="432">
        <v>2011</v>
      </c>
      <c r="C7" s="441"/>
      <c r="D7" s="432">
        <v>2012</v>
      </c>
      <c r="E7" s="433"/>
      <c r="F7" s="432">
        <v>2013</v>
      </c>
      <c r="G7" s="434"/>
      <c r="H7" s="438" t="s">
        <v>1</v>
      </c>
      <c r="I7" s="43"/>
      <c r="J7" s="43"/>
      <c r="K7" s="43"/>
    </row>
    <row r="8" spans="1:11" ht="24" customHeight="1">
      <c r="A8" s="436"/>
      <c r="B8" s="80" t="s">
        <v>32</v>
      </c>
      <c r="C8" s="80" t="s">
        <v>31</v>
      </c>
      <c r="D8" s="80" t="s">
        <v>32</v>
      </c>
      <c r="E8" s="135" t="s">
        <v>31</v>
      </c>
      <c r="F8" s="80" t="s">
        <v>32</v>
      </c>
      <c r="G8" s="231" t="s">
        <v>31</v>
      </c>
      <c r="H8" s="439"/>
      <c r="I8" s="43"/>
      <c r="J8" s="43"/>
      <c r="K8" s="43"/>
    </row>
    <row r="9" spans="1:11" ht="31.5">
      <c r="A9" s="437"/>
      <c r="B9" s="81" t="s">
        <v>30</v>
      </c>
      <c r="C9" s="82" t="s">
        <v>29</v>
      </c>
      <c r="D9" s="81" t="s">
        <v>30</v>
      </c>
      <c r="E9" s="136" t="s">
        <v>29</v>
      </c>
      <c r="F9" s="81" t="s">
        <v>30</v>
      </c>
      <c r="G9" s="232" t="s">
        <v>29</v>
      </c>
      <c r="H9" s="440"/>
      <c r="I9" s="43"/>
      <c r="J9" s="43"/>
      <c r="K9" s="43"/>
    </row>
    <row r="10" spans="1:11" ht="30" customHeight="1">
      <c r="A10" s="161" t="s">
        <v>188</v>
      </c>
      <c r="B10" s="83">
        <v>257914</v>
      </c>
      <c r="C10" s="137">
        <v>1046597</v>
      </c>
      <c r="D10" s="83">
        <v>257689</v>
      </c>
      <c r="E10" s="233">
        <v>1143398</v>
      </c>
      <c r="F10" s="358">
        <v>248854</v>
      </c>
      <c r="G10" s="359">
        <v>1062622</v>
      </c>
      <c r="H10" s="162" t="s">
        <v>27</v>
      </c>
      <c r="I10" s="43"/>
      <c r="J10" s="43"/>
      <c r="K10" s="43"/>
    </row>
    <row r="11" spans="1:11" ht="30" customHeight="1">
      <c r="A11" s="161" t="s">
        <v>26</v>
      </c>
      <c r="B11" s="83">
        <v>460358</v>
      </c>
      <c r="C11" s="137">
        <v>1885285</v>
      </c>
      <c r="D11" s="83">
        <v>631348</v>
      </c>
      <c r="E11" s="233">
        <v>2588116</v>
      </c>
      <c r="F11" s="360">
        <v>724696</v>
      </c>
      <c r="G11" s="361">
        <v>2787802</v>
      </c>
      <c r="H11" s="162" t="s">
        <v>189</v>
      </c>
      <c r="I11" s="43"/>
      <c r="J11" s="43"/>
      <c r="K11" s="43"/>
    </row>
    <row r="12" spans="1:11" ht="30" customHeight="1">
      <c r="A12" s="161" t="s">
        <v>24</v>
      </c>
      <c r="B12" s="83">
        <v>140650</v>
      </c>
      <c r="C12" s="137">
        <v>777952</v>
      </c>
      <c r="D12" s="83">
        <v>156029</v>
      </c>
      <c r="E12" s="233">
        <v>871528</v>
      </c>
      <c r="F12" s="358">
        <v>188868</v>
      </c>
      <c r="G12" s="361">
        <v>1073371</v>
      </c>
      <c r="H12" s="162" t="s">
        <v>23</v>
      </c>
      <c r="I12" s="43"/>
      <c r="J12" s="43"/>
      <c r="K12" s="43"/>
    </row>
    <row r="13" spans="1:11" ht="30" customHeight="1">
      <c r="A13" s="161" t="s">
        <v>79</v>
      </c>
      <c r="B13" s="83">
        <f>424320+76745</f>
        <v>501065</v>
      </c>
      <c r="C13" s="137">
        <f>2317335+426270</f>
        <v>2743605</v>
      </c>
      <c r="D13" s="83">
        <v>532400</v>
      </c>
      <c r="E13" s="233">
        <v>3025069</v>
      </c>
      <c r="F13" s="360">
        <v>601385</v>
      </c>
      <c r="G13" s="361">
        <v>3482772</v>
      </c>
      <c r="H13" s="162" t="s">
        <v>78</v>
      </c>
      <c r="I13" s="43"/>
      <c r="J13" s="43"/>
      <c r="K13" s="43"/>
    </row>
    <row r="14" spans="1:11" ht="30" customHeight="1">
      <c r="A14" s="161" t="s">
        <v>77</v>
      </c>
      <c r="B14" s="83">
        <v>332632</v>
      </c>
      <c r="C14" s="137">
        <v>2300037</v>
      </c>
      <c r="D14" s="83">
        <v>401913</v>
      </c>
      <c r="E14" s="233">
        <v>2925300</v>
      </c>
      <c r="F14" s="358">
        <v>459746</v>
      </c>
      <c r="G14" s="361">
        <v>3244771</v>
      </c>
      <c r="H14" s="162" t="s">
        <v>19</v>
      </c>
      <c r="I14" s="43"/>
      <c r="J14" s="43"/>
      <c r="K14" s="43"/>
    </row>
    <row r="15" spans="1:11" ht="30" customHeight="1">
      <c r="A15" s="161" t="s">
        <v>182</v>
      </c>
      <c r="B15" s="83">
        <v>106719</v>
      </c>
      <c r="C15" s="137">
        <v>657676</v>
      </c>
      <c r="D15" s="83">
        <v>118106</v>
      </c>
      <c r="E15" s="233">
        <v>711210</v>
      </c>
      <c r="F15" s="360">
        <v>106173</v>
      </c>
      <c r="G15" s="361">
        <v>670548</v>
      </c>
      <c r="H15" s="162" t="s">
        <v>17</v>
      </c>
      <c r="I15" s="43"/>
      <c r="J15" s="43"/>
      <c r="K15" s="43"/>
    </row>
    <row r="16" spans="1:11" ht="30" customHeight="1">
      <c r="A16" s="161" t="s">
        <v>190</v>
      </c>
      <c r="B16" s="83">
        <v>33502</v>
      </c>
      <c r="C16" s="137">
        <v>170163</v>
      </c>
      <c r="D16" s="83">
        <v>36560</v>
      </c>
      <c r="E16" s="233">
        <v>177729</v>
      </c>
      <c r="F16" s="358">
        <v>41410</v>
      </c>
      <c r="G16" s="361">
        <v>207139</v>
      </c>
      <c r="H16" s="162" t="s">
        <v>15</v>
      </c>
      <c r="I16" s="43"/>
      <c r="J16" s="43"/>
      <c r="K16" s="43"/>
    </row>
    <row r="17" spans="1:11" ht="30" customHeight="1">
      <c r="A17" s="203" t="s">
        <v>0</v>
      </c>
      <c r="B17" s="204">
        <f>SUM(B10:B16)</f>
        <v>1832840</v>
      </c>
      <c r="C17" s="205">
        <f>SUM(C10:C16)</f>
        <v>9581315</v>
      </c>
      <c r="D17" s="204">
        <f>SUM(D10:D16)</f>
        <v>2134045</v>
      </c>
      <c r="E17" s="234">
        <f>SUM(E10:E16)</f>
        <v>11442350</v>
      </c>
      <c r="F17" s="357">
        <v>2371132</v>
      </c>
      <c r="G17" s="357">
        <v>12529025</v>
      </c>
      <c r="H17" s="206" t="s">
        <v>2</v>
      </c>
      <c r="I17" s="43"/>
      <c r="J17" s="43"/>
      <c r="K17" s="43"/>
    </row>
    <row r="18" spans="1:11" s="29" customFormat="1" ht="22.5" customHeight="1">
      <c r="A18" s="35" t="s">
        <v>60</v>
      </c>
      <c r="B18" s="57"/>
      <c r="C18" s="57"/>
      <c r="D18" s="57"/>
      <c r="E18" s="57"/>
      <c r="F18" s="57"/>
      <c r="G18" s="57"/>
      <c r="H18" s="64" t="s">
        <v>66</v>
      </c>
      <c r="I18" s="57"/>
      <c r="J18" s="57"/>
      <c r="K18" s="57"/>
    </row>
    <row r="19" spans="1:1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>
      <c r="A20" s="43"/>
      <c r="B20" s="60"/>
      <c r="C20" s="60"/>
      <c r="D20" s="60"/>
      <c r="E20" s="60"/>
      <c r="F20" s="60"/>
      <c r="G20" s="60"/>
      <c r="H20" s="43"/>
      <c r="I20" s="43"/>
      <c r="J20" s="43"/>
      <c r="K20" s="43"/>
    </row>
    <row r="21" spans="1:1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1:1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 spans="1:1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</row>
  </sheetData>
  <mergeCells count="5">
    <mergeCell ref="D7:E7"/>
    <mergeCell ref="F7:G7"/>
    <mergeCell ref="A7:A9"/>
    <mergeCell ref="H7:H9"/>
    <mergeCell ref="B7:C7"/>
  </mergeCells>
  <printOptions horizontalCentered="1" verticalCentered="1"/>
  <pageMargins left="0.7" right="0.7" top="0.75" bottom="0.75" header="0.3" footer="0.3"/>
  <pageSetup paperSize="9"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2"/>
  <sheetViews>
    <sheetView showGridLines="0" rightToLeft="1" zoomScaleNormal="100" workbookViewId="0">
      <selection activeCell="C10" sqref="C10"/>
    </sheetView>
  </sheetViews>
  <sheetFormatPr defaultColWidth="9.140625" defaultRowHeight="15.75"/>
  <cols>
    <col min="1" max="1" width="32.42578125" style="28" customWidth="1"/>
    <col min="2" max="4" width="22.7109375" style="28" customWidth="1"/>
    <col min="5" max="5" width="36" style="28" customWidth="1"/>
    <col min="6" max="16384" width="9.140625" style="28"/>
  </cols>
  <sheetData>
    <row r="1" spans="1:10" ht="79.5" customHeight="1"/>
    <row r="2" spans="1:10">
      <c r="A2" s="41" t="s">
        <v>156</v>
      </c>
      <c r="B2" s="40"/>
      <c r="C2" s="40"/>
      <c r="D2" s="40"/>
      <c r="E2" s="40"/>
      <c r="F2" s="12"/>
      <c r="G2" s="12"/>
      <c r="H2" s="12"/>
      <c r="I2" s="12"/>
      <c r="J2" s="12"/>
    </row>
    <row r="3" spans="1:10">
      <c r="A3" s="75" t="s">
        <v>91</v>
      </c>
      <c r="B3" s="76"/>
      <c r="C3" s="76"/>
      <c r="D3" s="76"/>
      <c r="E3" s="76"/>
      <c r="F3" s="12"/>
      <c r="G3" s="12"/>
      <c r="H3" s="12"/>
      <c r="I3" s="12"/>
      <c r="J3" s="12"/>
    </row>
    <row r="4" spans="1:10">
      <c r="A4" s="410">
        <v>2013</v>
      </c>
      <c r="B4" s="410"/>
      <c r="C4" s="410"/>
      <c r="D4" s="410"/>
      <c r="E4" s="410"/>
      <c r="F4" s="12"/>
      <c r="G4" s="12"/>
      <c r="H4" s="12"/>
      <c r="I4" s="12"/>
      <c r="J4" s="12"/>
    </row>
    <row r="5" spans="1:10">
      <c r="A5" s="43"/>
      <c r="B5" s="43"/>
      <c r="C5" s="43"/>
      <c r="D5" s="43"/>
      <c r="E5" s="43"/>
      <c r="F5" s="12"/>
      <c r="G5" s="12"/>
      <c r="H5" s="12"/>
      <c r="I5" s="12"/>
      <c r="J5" s="12"/>
    </row>
    <row r="6" spans="1:10">
      <c r="A6" s="77" t="s">
        <v>132</v>
      </c>
      <c r="B6" s="43"/>
      <c r="C6" s="43"/>
      <c r="D6" s="43"/>
      <c r="E6" s="43"/>
      <c r="F6" s="12"/>
      <c r="G6" s="12"/>
      <c r="H6" s="12"/>
      <c r="I6" s="12"/>
      <c r="J6" s="12"/>
    </row>
    <row r="7" spans="1:10" ht="30" customHeight="1">
      <c r="A7" s="442" t="s">
        <v>74</v>
      </c>
      <c r="B7" s="207" t="s">
        <v>89</v>
      </c>
      <c r="C7" s="208" t="s">
        <v>88</v>
      </c>
      <c r="D7" s="209" t="s">
        <v>0</v>
      </c>
      <c r="E7" s="444" t="s">
        <v>1</v>
      </c>
      <c r="F7" s="12"/>
      <c r="G7" s="12"/>
      <c r="H7" s="12"/>
      <c r="I7" s="12"/>
      <c r="J7" s="12"/>
    </row>
    <row r="8" spans="1:10" ht="30" customHeight="1">
      <c r="A8" s="443"/>
      <c r="B8" s="78" t="s">
        <v>87</v>
      </c>
      <c r="C8" s="71" t="s">
        <v>86</v>
      </c>
      <c r="D8" s="79" t="s">
        <v>2</v>
      </c>
      <c r="E8" s="445"/>
      <c r="F8" s="12"/>
      <c r="G8" s="12"/>
      <c r="H8" s="12"/>
      <c r="I8" s="12"/>
      <c r="J8" s="12"/>
    </row>
    <row r="9" spans="1:10" ht="30" customHeight="1">
      <c r="A9" s="210" t="s">
        <v>73</v>
      </c>
      <c r="B9" s="362">
        <v>58</v>
      </c>
      <c r="C9" s="362">
        <v>137</v>
      </c>
      <c r="D9" s="363">
        <v>195</v>
      </c>
      <c r="E9" s="211" t="s">
        <v>72</v>
      </c>
      <c r="F9" s="12"/>
      <c r="G9" s="12"/>
      <c r="H9" s="12"/>
      <c r="I9" s="12"/>
      <c r="J9" s="12"/>
    </row>
    <row r="10" spans="1:10" ht="30" customHeight="1">
      <c r="A10" s="212" t="s">
        <v>71</v>
      </c>
      <c r="B10" s="364">
        <v>8887</v>
      </c>
      <c r="C10" s="364">
        <v>13977</v>
      </c>
      <c r="D10" s="364">
        <v>22864</v>
      </c>
      <c r="E10" s="213" t="s">
        <v>85</v>
      </c>
      <c r="F10" s="12"/>
      <c r="G10" s="12"/>
      <c r="H10" s="12"/>
      <c r="I10" s="12"/>
      <c r="J10" s="12"/>
    </row>
    <row r="11" spans="1:10" ht="30" customHeight="1">
      <c r="A11" s="161" t="s">
        <v>69</v>
      </c>
      <c r="B11" s="124">
        <v>7465</v>
      </c>
      <c r="C11" s="124">
        <v>11321</v>
      </c>
      <c r="D11" s="124">
        <v>18748</v>
      </c>
      <c r="E11" s="162" t="s">
        <v>84</v>
      </c>
      <c r="F11" s="12"/>
      <c r="G11" s="12"/>
      <c r="H11" s="12"/>
      <c r="I11" s="12"/>
      <c r="J11" s="12"/>
    </row>
    <row r="12" spans="1:10" ht="30" customHeight="1">
      <c r="A12" s="214" t="s">
        <v>68</v>
      </c>
      <c r="B12" s="365">
        <v>83.5</v>
      </c>
      <c r="C12" s="366">
        <v>81</v>
      </c>
      <c r="D12" s="366">
        <v>82</v>
      </c>
      <c r="E12" s="215" t="s">
        <v>67</v>
      </c>
      <c r="F12" s="12"/>
      <c r="G12" s="12"/>
      <c r="H12" s="12"/>
      <c r="I12" s="12"/>
      <c r="J12" s="12"/>
    </row>
    <row r="13" spans="1:10" s="25" customFormat="1" ht="12.75">
      <c r="A13" s="35" t="s">
        <v>60</v>
      </c>
      <c r="B13" s="57"/>
      <c r="C13" s="57"/>
      <c r="D13" s="57"/>
      <c r="E13" s="64" t="s">
        <v>66</v>
      </c>
      <c r="F13" s="1"/>
      <c r="G13" s="1"/>
      <c r="H13" s="1"/>
      <c r="I13" s="1"/>
      <c r="J13" s="1"/>
    </row>
    <row r="14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258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>
      <c r="A20" s="12"/>
      <c r="B20" s="12"/>
      <c r="C20" s="258"/>
      <c r="D20" s="12"/>
      <c r="E20" s="12"/>
      <c r="F20" s="12"/>
      <c r="G20" s="12"/>
      <c r="H20" s="12"/>
      <c r="I20" s="12"/>
      <c r="J20" s="12"/>
    </row>
    <row r="21" spans="1:10">
      <c r="A21" s="12"/>
      <c r="B21" s="258"/>
      <c r="C21" s="12"/>
      <c r="D21" s="12"/>
      <c r="E21" s="12"/>
      <c r="F21" s="12"/>
      <c r="G21" s="12"/>
      <c r="H21" s="12"/>
      <c r="I21" s="12"/>
      <c r="J21" s="12"/>
    </row>
    <row r="22" spans="1:10">
      <c r="A22" s="12"/>
      <c r="B22" s="258"/>
      <c r="C22" s="12"/>
      <c r="D22" s="12"/>
      <c r="E22" s="12"/>
      <c r="F22" s="12"/>
      <c r="G22" s="12"/>
      <c r="H22" s="12"/>
      <c r="I22" s="12"/>
      <c r="J22" s="12"/>
    </row>
    <row r="23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</sheetData>
  <mergeCells count="3">
    <mergeCell ref="A4:E4"/>
    <mergeCell ref="A7:A8"/>
    <mergeCell ref="E7:E8"/>
  </mergeCells>
  <printOptions horizontalCentered="1"/>
  <pageMargins left="0.2" right="0.2" top="1" bottom="0.75" header="0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2"/>
  <sheetViews>
    <sheetView showGridLines="0" rightToLeft="1" zoomScale="84" zoomScaleNormal="84" workbookViewId="0">
      <selection activeCell="K13" sqref="K13"/>
    </sheetView>
  </sheetViews>
  <sheetFormatPr defaultColWidth="9.140625" defaultRowHeight="15.75"/>
  <cols>
    <col min="1" max="1" width="27" style="42" customWidth="1"/>
    <col min="2" max="4" width="22.7109375" style="42" customWidth="1"/>
    <col min="5" max="5" width="20.85546875" style="42" customWidth="1"/>
    <col min="6" max="7" width="22.7109375" style="42" customWidth="1"/>
    <col min="8" max="8" width="33.7109375" style="42" customWidth="1"/>
    <col min="9" max="16384" width="9.140625" style="42"/>
  </cols>
  <sheetData>
    <row r="1" spans="1:9" ht="103.5" customHeight="1"/>
    <row r="2" spans="1:9" ht="33" customHeight="1"/>
    <row r="3" spans="1:9" ht="30" customHeight="1">
      <c r="A3" s="41" t="s">
        <v>93</v>
      </c>
      <c r="B3" s="40"/>
      <c r="C3" s="40"/>
      <c r="D3" s="40"/>
      <c r="E3" s="40"/>
      <c r="F3" s="40"/>
      <c r="G3" s="40"/>
      <c r="H3" s="40"/>
      <c r="I3" s="43"/>
    </row>
    <row r="4" spans="1:9" ht="30" customHeight="1">
      <c r="A4" s="420" t="s">
        <v>125</v>
      </c>
      <c r="B4" s="420"/>
      <c r="C4" s="420"/>
      <c r="D4" s="420"/>
      <c r="E4" s="420"/>
      <c r="F4" s="420"/>
      <c r="G4" s="420"/>
      <c r="H4" s="420"/>
      <c r="I4" s="43"/>
    </row>
    <row r="5" spans="1:9" ht="30" customHeight="1">
      <c r="A5" s="410">
        <v>2013</v>
      </c>
      <c r="B5" s="410"/>
      <c r="C5" s="410"/>
      <c r="D5" s="410"/>
      <c r="E5" s="410"/>
      <c r="F5" s="410"/>
      <c r="G5" s="410"/>
      <c r="H5" s="410"/>
      <c r="I5" s="43"/>
    </row>
    <row r="6" spans="1:9" ht="30" customHeight="1">
      <c r="A6" s="62"/>
      <c r="B6" s="43"/>
      <c r="C6" s="43"/>
      <c r="D6" s="43"/>
      <c r="E6" s="43"/>
      <c r="F6" s="43"/>
      <c r="G6" s="43"/>
      <c r="H6" s="43"/>
      <c r="I6" s="43"/>
    </row>
    <row r="7" spans="1:9" s="74" customFormat="1" ht="21.95" customHeight="1">
      <c r="A7" s="446" t="s">
        <v>63</v>
      </c>
      <c r="B7" s="216" t="s">
        <v>89</v>
      </c>
      <c r="C7" s="216"/>
      <c r="D7" s="216" t="s">
        <v>88</v>
      </c>
      <c r="E7" s="216"/>
      <c r="F7" s="216" t="s">
        <v>0</v>
      </c>
      <c r="G7" s="216"/>
      <c r="H7" s="450" t="s">
        <v>1</v>
      </c>
      <c r="I7" s="73"/>
    </row>
    <row r="8" spans="1:9" s="74" customFormat="1" ht="21.95" customHeight="1">
      <c r="A8" s="447"/>
      <c r="B8" s="69" t="s">
        <v>87</v>
      </c>
      <c r="C8" s="69"/>
      <c r="D8" s="69" t="s">
        <v>86</v>
      </c>
      <c r="E8" s="69"/>
      <c r="F8" s="69" t="s">
        <v>2</v>
      </c>
      <c r="G8" s="69"/>
      <c r="H8" s="451"/>
      <c r="I8" s="73"/>
    </row>
    <row r="9" spans="1:9" s="74" customFormat="1" ht="21.95" customHeight="1">
      <c r="A9" s="448"/>
      <c r="B9" s="70" t="s">
        <v>205</v>
      </c>
      <c r="C9" s="70" t="s">
        <v>31</v>
      </c>
      <c r="D9" s="70" t="s">
        <v>205</v>
      </c>
      <c r="E9" s="70" t="s">
        <v>31</v>
      </c>
      <c r="F9" s="70" t="s">
        <v>205</v>
      </c>
      <c r="G9" s="70" t="s">
        <v>31</v>
      </c>
      <c r="H9" s="452"/>
      <c r="I9" s="73"/>
    </row>
    <row r="10" spans="1:9" s="74" customFormat="1" ht="21.95" customHeight="1">
      <c r="A10" s="449"/>
      <c r="B10" s="71" t="s">
        <v>30</v>
      </c>
      <c r="C10" s="72" t="s">
        <v>29</v>
      </c>
      <c r="D10" s="71" t="s">
        <v>30</v>
      </c>
      <c r="E10" s="72" t="s">
        <v>29</v>
      </c>
      <c r="F10" s="71" t="s">
        <v>30</v>
      </c>
      <c r="G10" s="72" t="s">
        <v>29</v>
      </c>
      <c r="H10" s="453"/>
      <c r="I10" s="73"/>
    </row>
    <row r="11" spans="1:9" ht="30" customHeight="1">
      <c r="A11" s="217" t="s">
        <v>188</v>
      </c>
      <c r="B11" s="367">
        <v>134976</v>
      </c>
      <c r="C11" s="369">
        <v>668817</v>
      </c>
      <c r="D11" s="367">
        <v>113878</v>
      </c>
      <c r="E11" s="369">
        <v>393805</v>
      </c>
      <c r="F11" s="367">
        <v>248854</v>
      </c>
      <c r="G11" s="369">
        <v>1062622</v>
      </c>
      <c r="H11" s="218" t="s">
        <v>27</v>
      </c>
      <c r="I11" s="43"/>
    </row>
    <row r="12" spans="1:9" ht="30" customHeight="1">
      <c r="A12" s="219" t="s">
        <v>80</v>
      </c>
      <c r="B12" s="368">
        <v>325877</v>
      </c>
      <c r="C12" s="370">
        <v>1318681</v>
      </c>
      <c r="D12" s="368">
        <v>398819</v>
      </c>
      <c r="E12" s="370">
        <v>1469121</v>
      </c>
      <c r="F12" s="368">
        <v>724696</v>
      </c>
      <c r="G12" s="370">
        <v>2787802</v>
      </c>
      <c r="H12" s="220" t="s">
        <v>189</v>
      </c>
      <c r="I12" s="43"/>
    </row>
    <row r="13" spans="1:9" ht="30" customHeight="1">
      <c r="A13" s="217" t="s">
        <v>24</v>
      </c>
      <c r="B13" s="367">
        <v>69168</v>
      </c>
      <c r="C13" s="370">
        <v>460042</v>
      </c>
      <c r="D13" s="367">
        <v>119700</v>
      </c>
      <c r="E13" s="370">
        <v>613329</v>
      </c>
      <c r="F13" s="367">
        <v>188868</v>
      </c>
      <c r="G13" s="370">
        <v>1073371</v>
      </c>
      <c r="H13" s="218" t="s">
        <v>23</v>
      </c>
      <c r="I13" s="43"/>
    </row>
    <row r="14" spans="1:9" ht="30" customHeight="1">
      <c r="A14" s="219" t="s">
        <v>79</v>
      </c>
      <c r="B14" s="368">
        <v>166617</v>
      </c>
      <c r="C14" s="370">
        <v>1128865</v>
      </c>
      <c r="D14" s="368">
        <v>434768</v>
      </c>
      <c r="E14" s="370">
        <v>2353907</v>
      </c>
      <c r="F14" s="368">
        <v>601385</v>
      </c>
      <c r="G14" s="370">
        <v>3482772</v>
      </c>
      <c r="H14" s="220" t="s">
        <v>78</v>
      </c>
      <c r="I14" s="43"/>
    </row>
    <row r="15" spans="1:9" ht="30" customHeight="1">
      <c r="A15" s="217" t="s">
        <v>77</v>
      </c>
      <c r="B15" s="367">
        <v>190280</v>
      </c>
      <c r="C15" s="370">
        <v>1452994</v>
      </c>
      <c r="D15" s="367">
        <v>269466</v>
      </c>
      <c r="E15" s="370">
        <v>1791777</v>
      </c>
      <c r="F15" s="367">
        <v>459746</v>
      </c>
      <c r="G15" s="370">
        <v>3244771</v>
      </c>
      <c r="H15" s="218" t="s">
        <v>19</v>
      </c>
      <c r="I15" s="43"/>
    </row>
    <row r="16" spans="1:9" ht="30" customHeight="1">
      <c r="A16" s="219" t="s">
        <v>182</v>
      </c>
      <c r="B16" s="368">
        <v>54356</v>
      </c>
      <c r="C16" s="370">
        <v>360666</v>
      </c>
      <c r="D16" s="368">
        <v>51817</v>
      </c>
      <c r="E16" s="370">
        <v>309882</v>
      </c>
      <c r="F16" s="368">
        <v>106173</v>
      </c>
      <c r="G16" s="370">
        <v>670548</v>
      </c>
      <c r="H16" s="220" t="s">
        <v>17</v>
      </c>
      <c r="I16" s="43"/>
    </row>
    <row r="17" spans="1:9" ht="30" customHeight="1">
      <c r="A17" s="217" t="s">
        <v>190</v>
      </c>
      <c r="B17" s="367">
        <v>17985</v>
      </c>
      <c r="C17" s="370">
        <v>101892</v>
      </c>
      <c r="D17" s="367">
        <v>23425</v>
      </c>
      <c r="E17" s="370">
        <v>105247</v>
      </c>
      <c r="F17" s="367">
        <v>41410</v>
      </c>
      <c r="G17" s="370">
        <v>207139</v>
      </c>
      <c r="H17" s="218" t="s">
        <v>15</v>
      </c>
      <c r="I17" s="43"/>
    </row>
    <row r="18" spans="1:9" ht="36" customHeight="1">
      <c r="A18" s="381" t="s">
        <v>0</v>
      </c>
      <c r="B18" s="382">
        <v>959259</v>
      </c>
      <c r="C18" s="383">
        <v>5491957</v>
      </c>
      <c r="D18" s="382">
        <v>1411873</v>
      </c>
      <c r="E18" s="383">
        <v>7037068</v>
      </c>
      <c r="F18" s="382">
        <v>2371132</v>
      </c>
      <c r="G18" s="383">
        <v>12529025</v>
      </c>
      <c r="H18" s="384" t="s">
        <v>2</v>
      </c>
      <c r="I18" s="43"/>
    </row>
    <row r="19" spans="1:9" s="29" customFormat="1" ht="31.5" customHeight="1">
      <c r="A19" s="35" t="s">
        <v>60</v>
      </c>
      <c r="B19" s="57"/>
      <c r="C19" s="57"/>
      <c r="D19" s="57"/>
      <c r="E19" s="57"/>
      <c r="F19" s="57"/>
      <c r="G19" s="57"/>
      <c r="H19" s="64" t="s">
        <v>66</v>
      </c>
      <c r="I19" s="57"/>
    </row>
    <row r="20" spans="1:9">
      <c r="A20" s="43"/>
      <c r="B20" s="43"/>
      <c r="C20" s="43"/>
      <c r="D20" s="43"/>
      <c r="E20" s="43"/>
      <c r="F20" s="43"/>
      <c r="G20" s="43"/>
      <c r="H20" s="43"/>
      <c r="I20" s="43"/>
    </row>
    <row r="21" spans="1:9">
      <c r="A21" s="43"/>
      <c r="B21" s="60"/>
      <c r="C21" s="60"/>
      <c r="D21" s="60"/>
      <c r="E21" s="60"/>
      <c r="F21" s="60"/>
      <c r="G21" s="60"/>
      <c r="H21" s="43"/>
      <c r="I21" s="43"/>
    </row>
    <row r="22" spans="1:9">
      <c r="A22" s="43"/>
      <c r="B22" s="43"/>
      <c r="C22" s="43"/>
      <c r="D22" s="43"/>
      <c r="E22" s="60"/>
      <c r="F22" s="43"/>
      <c r="G22" s="43"/>
      <c r="H22" s="43"/>
      <c r="I22" s="43"/>
    </row>
    <row r="23" spans="1:9">
      <c r="A23" s="43"/>
      <c r="B23" s="43"/>
      <c r="C23" s="43"/>
      <c r="D23" s="43"/>
      <c r="E23" s="43"/>
      <c r="F23" s="43"/>
      <c r="G23" s="43"/>
      <c r="H23" s="43"/>
      <c r="I23" s="43"/>
    </row>
    <row r="24" spans="1:9">
      <c r="A24" s="43"/>
      <c r="B24" s="43"/>
      <c r="C24" s="43"/>
      <c r="D24" s="43"/>
      <c r="E24" s="43"/>
      <c r="F24" s="43"/>
      <c r="G24" s="43"/>
      <c r="H24" s="43"/>
      <c r="I24" s="43"/>
    </row>
    <row r="25" spans="1:9">
      <c r="A25" s="43"/>
      <c r="B25" s="60"/>
      <c r="C25" s="43"/>
      <c r="D25" s="43"/>
      <c r="E25" s="43"/>
      <c r="F25" s="43"/>
      <c r="G25" s="43"/>
      <c r="H25" s="43"/>
      <c r="I25" s="43"/>
    </row>
    <row r="26" spans="1:9">
      <c r="A26" s="43"/>
      <c r="B26" s="43"/>
      <c r="C26" s="43"/>
      <c r="D26" s="43"/>
      <c r="E26" s="68"/>
      <c r="F26" s="43"/>
      <c r="G26" s="43"/>
      <c r="H26" s="43"/>
      <c r="I26" s="43"/>
    </row>
    <row r="27" spans="1:9">
      <c r="A27" s="43"/>
      <c r="B27" s="43"/>
      <c r="C27" s="43"/>
      <c r="D27" s="43"/>
      <c r="E27" s="43"/>
      <c r="F27" s="43"/>
      <c r="G27" s="43"/>
      <c r="H27" s="43"/>
      <c r="I27" s="43"/>
    </row>
    <row r="28" spans="1:9">
      <c r="A28" s="43"/>
      <c r="B28" s="43"/>
      <c r="C28" s="43"/>
      <c r="D28" s="43"/>
      <c r="E28" s="43"/>
      <c r="F28" s="43"/>
      <c r="G28" s="43"/>
      <c r="H28" s="43"/>
      <c r="I28" s="43"/>
    </row>
    <row r="29" spans="1:9">
      <c r="A29" s="43"/>
      <c r="B29" s="43"/>
      <c r="C29" s="43"/>
      <c r="D29" s="43"/>
      <c r="E29" s="43"/>
      <c r="F29" s="43"/>
      <c r="G29" s="43"/>
      <c r="H29" s="43"/>
      <c r="I29" s="43"/>
    </row>
    <row r="30" spans="1:9">
      <c r="A30" s="43"/>
      <c r="B30" s="43"/>
      <c r="C30" s="43"/>
      <c r="D30" s="43"/>
      <c r="E30" s="43"/>
      <c r="F30" s="43"/>
      <c r="G30" s="43"/>
      <c r="H30" s="43"/>
      <c r="I30" s="43"/>
    </row>
    <row r="31" spans="1:9">
      <c r="A31" s="43"/>
      <c r="B31" s="43"/>
      <c r="C31" s="43"/>
      <c r="D31" s="60"/>
      <c r="E31" s="43"/>
      <c r="F31" s="43"/>
      <c r="G31" s="43"/>
      <c r="H31" s="43"/>
      <c r="I31" s="43"/>
    </row>
    <row r="32" spans="1:9">
      <c r="A32" s="43"/>
      <c r="B32" s="43"/>
      <c r="C32" s="43"/>
      <c r="D32" s="43"/>
      <c r="E32" s="43"/>
      <c r="F32" s="43"/>
      <c r="G32" s="43"/>
      <c r="H32" s="43"/>
      <c r="I32" s="43"/>
    </row>
    <row r="33" spans="1:9">
      <c r="A33" s="43"/>
      <c r="B33" s="43"/>
      <c r="C33" s="43"/>
      <c r="D33" s="43"/>
      <c r="E33" s="43"/>
      <c r="F33" s="43"/>
      <c r="G33" s="43"/>
      <c r="H33" s="43"/>
      <c r="I33" s="43"/>
    </row>
    <row r="34" spans="1:9">
      <c r="A34" s="43"/>
      <c r="B34" s="43"/>
      <c r="C34" s="43"/>
      <c r="D34" s="43"/>
      <c r="E34" s="43"/>
      <c r="F34" s="43"/>
      <c r="G34" s="43"/>
      <c r="H34" s="43"/>
      <c r="I34" s="43"/>
    </row>
    <row r="35" spans="1:9">
      <c r="A35" s="43"/>
      <c r="B35" s="43"/>
      <c r="C35" s="43"/>
      <c r="D35" s="43"/>
      <c r="E35" s="43"/>
      <c r="F35" s="43"/>
      <c r="G35" s="43"/>
      <c r="H35" s="43"/>
      <c r="I35" s="43"/>
    </row>
    <row r="36" spans="1:9">
      <c r="A36" s="43"/>
      <c r="B36" s="43"/>
      <c r="C36" s="43"/>
      <c r="D36" s="43"/>
      <c r="E36" s="43"/>
      <c r="F36" s="43"/>
      <c r="G36" s="43"/>
      <c r="H36" s="43"/>
      <c r="I36" s="43"/>
    </row>
    <row r="37" spans="1:9">
      <c r="A37" s="43"/>
      <c r="B37" s="43"/>
      <c r="C37" s="43"/>
      <c r="D37" s="43"/>
      <c r="E37" s="43"/>
      <c r="F37" s="43"/>
      <c r="G37" s="43"/>
      <c r="H37" s="43"/>
      <c r="I37" s="43"/>
    </row>
    <row r="38" spans="1:9">
      <c r="A38" s="43"/>
      <c r="B38" s="43"/>
      <c r="C38" s="43"/>
      <c r="D38" s="43"/>
      <c r="E38" s="43"/>
      <c r="F38" s="43"/>
      <c r="G38" s="43"/>
      <c r="H38" s="43"/>
      <c r="I38" s="43"/>
    </row>
    <row r="39" spans="1:9">
      <c r="A39" s="43"/>
      <c r="B39" s="43"/>
      <c r="C39" s="43"/>
      <c r="D39" s="43"/>
      <c r="E39" s="43"/>
      <c r="F39" s="43"/>
      <c r="G39" s="43"/>
      <c r="H39" s="43"/>
      <c r="I39" s="43"/>
    </row>
    <row r="40" spans="1:9">
      <c r="A40" s="43"/>
      <c r="B40" s="43"/>
      <c r="C40" s="43"/>
      <c r="D40" s="43"/>
      <c r="E40" s="43"/>
      <c r="F40" s="43"/>
      <c r="G40" s="43"/>
      <c r="H40" s="43"/>
      <c r="I40" s="43"/>
    </row>
    <row r="41" spans="1:9">
      <c r="A41" s="43"/>
      <c r="B41" s="43"/>
      <c r="C41" s="43"/>
      <c r="D41" s="43"/>
      <c r="E41" s="43"/>
      <c r="F41" s="43"/>
      <c r="G41" s="43"/>
      <c r="H41" s="43"/>
      <c r="I41" s="43"/>
    </row>
    <row r="42" spans="1:9">
      <c r="A42" s="43"/>
      <c r="B42" s="43"/>
      <c r="C42" s="43"/>
      <c r="D42" s="43"/>
      <c r="E42" s="43"/>
      <c r="F42" s="43"/>
      <c r="G42" s="43"/>
      <c r="H42" s="43"/>
      <c r="I42" s="43"/>
    </row>
  </sheetData>
  <mergeCells count="4">
    <mergeCell ref="A4:H4"/>
    <mergeCell ref="A5:H5"/>
    <mergeCell ref="A7:A10"/>
    <mergeCell ref="H7:H10"/>
  </mergeCells>
  <printOptions horizontalCentered="1"/>
  <pageMargins left="0.7" right="0.7" top="1" bottom="0.75" header="0" footer="0.3"/>
  <pageSetup paperSize="9" scale="6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0"/>
  <sheetViews>
    <sheetView showGridLines="0" rightToLeft="1" zoomScaleNormal="100" workbookViewId="0">
      <selection activeCell="I13" sqref="I13"/>
    </sheetView>
  </sheetViews>
  <sheetFormatPr defaultColWidth="9.140625" defaultRowHeight="14.25"/>
  <cols>
    <col min="1" max="1" width="40.7109375" style="27" customWidth="1"/>
    <col min="2" max="4" width="18.7109375" style="27" customWidth="1"/>
    <col min="5" max="5" width="40.7109375" style="27" customWidth="1"/>
    <col min="6" max="16384" width="9.140625" style="27"/>
  </cols>
  <sheetData>
    <row r="1" spans="1:10" ht="78" customHeight="1"/>
    <row r="2" spans="1:10" s="33" customFormat="1" ht="18" customHeight="1">
      <c r="A2" s="41" t="s">
        <v>95</v>
      </c>
      <c r="B2" s="41"/>
      <c r="C2" s="41"/>
      <c r="D2" s="41"/>
      <c r="E2" s="41"/>
      <c r="F2" s="52"/>
      <c r="G2" s="52"/>
      <c r="H2" s="52"/>
      <c r="I2" s="52"/>
      <c r="J2" s="52"/>
    </row>
    <row r="3" spans="1:10" s="33" customFormat="1" ht="34.5" customHeight="1">
      <c r="A3" s="420" t="s">
        <v>157</v>
      </c>
      <c r="B3" s="420"/>
      <c r="C3" s="420"/>
      <c r="D3" s="420"/>
      <c r="E3" s="420"/>
      <c r="F3" s="52"/>
      <c r="G3" s="52"/>
      <c r="H3" s="52"/>
      <c r="I3" s="52"/>
      <c r="J3" s="52"/>
    </row>
    <row r="4" spans="1:10" s="32" customFormat="1" ht="18">
      <c r="A4" s="456">
        <v>2013</v>
      </c>
      <c r="B4" s="456"/>
      <c r="C4" s="456"/>
      <c r="D4" s="456"/>
      <c r="E4" s="456"/>
      <c r="F4" s="39"/>
      <c r="G4" s="39"/>
      <c r="H4" s="39"/>
      <c r="I4" s="39"/>
      <c r="J4" s="39"/>
    </row>
    <row r="5" spans="1:10" ht="15.7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 s="29" customFormat="1" ht="12.75">
      <c r="A6" s="35" t="s">
        <v>147</v>
      </c>
      <c r="B6" s="65"/>
      <c r="C6" s="65"/>
      <c r="D6" s="65"/>
      <c r="E6" s="57" t="s">
        <v>94</v>
      </c>
      <c r="F6" s="65"/>
      <c r="G6" s="65"/>
      <c r="H6" s="65"/>
      <c r="I6" s="65"/>
      <c r="J6" s="65"/>
    </row>
    <row r="7" spans="1:10" ht="15.75">
      <c r="A7" s="454" t="s">
        <v>74</v>
      </c>
      <c r="B7" s="376" t="s">
        <v>89</v>
      </c>
      <c r="C7" s="376" t="s">
        <v>88</v>
      </c>
      <c r="D7" s="376" t="s">
        <v>0</v>
      </c>
      <c r="E7" s="454" t="s">
        <v>1</v>
      </c>
      <c r="F7" s="34"/>
      <c r="G7" s="34"/>
      <c r="H7" s="34"/>
      <c r="I7" s="34"/>
      <c r="J7" s="34"/>
    </row>
    <row r="8" spans="1:10" ht="15.75">
      <c r="A8" s="455"/>
      <c r="B8" s="377" t="s">
        <v>87</v>
      </c>
      <c r="C8" s="377" t="s">
        <v>86</v>
      </c>
      <c r="D8" s="377" t="s">
        <v>2</v>
      </c>
      <c r="E8" s="455"/>
      <c r="F8" s="34"/>
      <c r="G8" s="128"/>
      <c r="H8" s="34"/>
      <c r="I8" s="34"/>
      <c r="J8" s="34"/>
    </row>
    <row r="9" spans="1:10" ht="30" customHeight="1">
      <c r="A9" s="374" t="s">
        <v>188</v>
      </c>
      <c r="B9" s="378">
        <v>4.9550809032716927</v>
      </c>
      <c r="C9" s="378">
        <v>3.4581306310261861</v>
      </c>
      <c r="D9" s="378">
        <v>4.2700619640431743</v>
      </c>
      <c r="E9" s="162" t="s">
        <v>27</v>
      </c>
      <c r="F9" s="34"/>
      <c r="G9" s="34"/>
      <c r="H9" s="34"/>
      <c r="I9" s="34"/>
      <c r="J9" s="34"/>
    </row>
    <row r="10" spans="1:10" ht="30" customHeight="1">
      <c r="A10" s="373" t="s">
        <v>26</v>
      </c>
      <c r="B10" s="379">
        <v>4.0465605120950539</v>
      </c>
      <c r="C10" s="379">
        <v>3.6836785609512086</v>
      </c>
      <c r="D10" s="379">
        <v>3.8468571649353658</v>
      </c>
      <c r="E10" s="213" t="s">
        <v>189</v>
      </c>
      <c r="F10" s="34"/>
      <c r="G10" s="34"/>
      <c r="H10" s="34"/>
      <c r="I10" s="34"/>
      <c r="J10" s="34"/>
    </row>
    <row r="11" spans="1:10" ht="30" customHeight="1">
      <c r="A11" s="374" t="s">
        <v>24</v>
      </c>
      <c r="B11" s="378">
        <v>6.651081424936387</v>
      </c>
      <c r="C11" s="378">
        <v>5.123884711779449</v>
      </c>
      <c r="D11" s="378">
        <v>5.6831808458817799</v>
      </c>
      <c r="E11" s="162" t="s">
        <v>23</v>
      </c>
      <c r="F11" s="34"/>
      <c r="G11" s="34"/>
      <c r="H11" s="34"/>
      <c r="I11" s="34"/>
      <c r="J11" s="34"/>
    </row>
    <row r="12" spans="1:10" ht="30" customHeight="1">
      <c r="A12" s="373" t="s">
        <v>79</v>
      </c>
      <c r="B12" s="379">
        <v>6.7752090122856607</v>
      </c>
      <c r="C12" s="379">
        <v>5.4141680160453394</v>
      </c>
      <c r="D12" s="379">
        <v>5.7912518602891661</v>
      </c>
      <c r="E12" s="213" t="s">
        <v>21</v>
      </c>
      <c r="F12" s="34"/>
      <c r="G12" s="34"/>
      <c r="H12" s="34"/>
      <c r="I12" s="34"/>
      <c r="J12" s="34"/>
    </row>
    <row r="13" spans="1:10" ht="30" customHeight="1">
      <c r="A13" s="374" t="s">
        <v>77</v>
      </c>
      <c r="B13" s="378">
        <v>7.6360836661761615</v>
      </c>
      <c r="C13" s="378">
        <v>6.6493620716528241</v>
      </c>
      <c r="D13" s="378">
        <v>7.0577471038355961</v>
      </c>
      <c r="E13" s="162" t="s">
        <v>19</v>
      </c>
      <c r="F13" s="34"/>
      <c r="G13" s="34"/>
      <c r="H13" s="34"/>
      <c r="I13" s="34"/>
      <c r="J13" s="34"/>
    </row>
    <row r="14" spans="1:10" ht="30" customHeight="1">
      <c r="A14" s="373" t="s">
        <v>182</v>
      </c>
      <c r="B14" s="379">
        <v>6.6352564574288024</v>
      </c>
      <c r="C14" s="379">
        <v>5.9803153405253102</v>
      </c>
      <c r="D14" s="379">
        <v>6.3156169647650531</v>
      </c>
      <c r="E14" s="213" t="s">
        <v>17</v>
      </c>
      <c r="F14" s="34"/>
      <c r="G14" s="34"/>
      <c r="H14" s="34"/>
      <c r="I14" s="34"/>
      <c r="J14" s="34"/>
    </row>
    <row r="15" spans="1:10" ht="30" customHeight="1">
      <c r="A15" s="375" t="s">
        <v>76</v>
      </c>
      <c r="B15" s="380">
        <v>5.6653878231859887</v>
      </c>
      <c r="C15" s="380">
        <v>4.4929348986125932</v>
      </c>
      <c r="D15" s="380">
        <v>5.0021492393141749</v>
      </c>
      <c r="E15" s="164" t="s">
        <v>15</v>
      </c>
      <c r="F15" s="34"/>
      <c r="G15" s="34"/>
      <c r="H15" s="34"/>
      <c r="I15" s="34"/>
      <c r="J15" s="34"/>
    </row>
    <row r="16" spans="1:10" s="31" customFormat="1" ht="16.5" customHeight="1">
      <c r="A16" s="239" t="s">
        <v>60</v>
      </c>
      <c r="B16" s="371"/>
      <c r="C16" s="372"/>
      <c r="D16" s="371"/>
      <c r="E16" s="240" t="s">
        <v>66</v>
      </c>
      <c r="F16" s="66"/>
      <c r="G16" s="66"/>
      <c r="H16" s="66"/>
      <c r="I16" s="66"/>
      <c r="J16" s="66"/>
    </row>
    <row r="17" spans="1:10" ht="15.75">
      <c r="A17" s="34"/>
      <c r="B17" s="34"/>
      <c r="C17" s="34"/>
      <c r="D17" s="34"/>
      <c r="E17" s="221"/>
      <c r="F17" s="34"/>
      <c r="G17" s="34"/>
      <c r="H17" s="34"/>
      <c r="I17" s="34"/>
      <c r="J17" s="34"/>
    </row>
    <row r="18" spans="1:10" ht="15.75">
      <c r="A18" s="34"/>
      <c r="B18" s="34"/>
      <c r="C18" s="34"/>
      <c r="D18" s="34"/>
      <c r="E18" s="34"/>
      <c r="F18" s="34"/>
      <c r="G18" s="34"/>
      <c r="H18" s="34"/>
      <c r="I18" s="34"/>
      <c r="J18" s="34"/>
    </row>
    <row r="19" spans="1:10" ht="15.75">
      <c r="A19" s="34"/>
      <c r="B19" s="34"/>
      <c r="C19" s="34"/>
      <c r="D19" s="34"/>
      <c r="E19" s="34"/>
      <c r="F19" s="34"/>
      <c r="G19" s="34"/>
      <c r="H19" s="34"/>
      <c r="I19" s="34"/>
      <c r="J19" s="34"/>
    </row>
    <row r="20" spans="1:10" ht="15.75">
      <c r="A20" s="34"/>
      <c r="B20" s="34"/>
      <c r="D20" s="34"/>
      <c r="E20" s="34"/>
      <c r="F20" s="34"/>
      <c r="G20" s="34"/>
      <c r="H20" s="34"/>
      <c r="I20" s="34"/>
      <c r="J20" s="34"/>
    </row>
    <row r="21" spans="1:10" ht="15.75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 ht="15.75">
      <c r="A22" s="34"/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15.75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15.75">
      <c r="A24" s="34"/>
      <c r="B24" s="34"/>
      <c r="C24" s="34"/>
      <c r="D24" s="34"/>
      <c r="E24" s="34"/>
      <c r="F24" s="34"/>
      <c r="G24" s="34"/>
      <c r="H24" s="34"/>
      <c r="I24" s="34"/>
      <c r="J24" s="34"/>
    </row>
    <row r="25" spans="1:10" ht="15.75">
      <c r="A25" s="34"/>
      <c r="B25" s="34"/>
      <c r="C25" s="34"/>
      <c r="D25" s="34"/>
      <c r="E25" s="34"/>
      <c r="F25" s="34"/>
      <c r="G25" s="34"/>
      <c r="H25" s="34"/>
      <c r="I25" s="34"/>
      <c r="J25" s="34"/>
    </row>
    <row r="26" spans="1:10" ht="15.75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0" ht="15.75">
      <c r="A27" s="34"/>
      <c r="B27" s="34"/>
      <c r="C27" s="34"/>
      <c r="D27" s="34"/>
      <c r="E27" s="34"/>
      <c r="F27" s="34"/>
      <c r="G27" s="34"/>
      <c r="H27" s="34"/>
      <c r="I27" s="34"/>
      <c r="J27" s="34"/>
    </row>
    <row r="28" spans="1:10" ht="15.75">
      <c r="A28" s="34"/>
      <c r="B28" s="34"/>
      <c r="C28" s="34"/>
      <c r="D28" s="34"/>
      <c r="E28" s="34"/>
      <c r="F28" s="34"/>
      <c r="G28" s="34"/>
      <c r="H28" s="34"/>
      <c r="I28" s="34"/>
      <c r="J28" s="34"/>
    </row>
    <row r="29" spans="1:10" ht="15.75">
      <c r="A29" s="34"/>
      <c r="B29" s="34"/>
      <c r="C29" s="34"/>
      <c r="D29" s="34"/>
      <c r="E29" s="34"/>
      <c r="F29" s="34"/>
      <c r="G29" s="34"/>
      <c r="H29" s="34"/>
      <c r="I29" s="34"/>
      <c r="J29" s="34"/>
    </row>
    <row r="30" spans="1:10" ht="15.75">
      <c r="A30" s="34"/>
      <c r="B30" s="34"/>
      <c r="C30" s="34"/>
      <c r="D30" s="34"/>
      <c r="E30" s="34"/>
      <c r="F30" s="34"/>
      <c r="G30" s="34"/>
      <c r="H30" s="34"/>
      <c r="I30" s="34"/>
      <c r="J30" s="34"/>
    </row>
    <row r="31" spans="1:10" ht="15.75">
      <c r="A31" s="34"/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.75">
      <c r="A32" s="34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15.75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spans="1:10" ht="15.75">
      <c r="A34" s="34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75">
      <c r="A35" s="34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15.75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15.75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15.75">
      <c r="A38" s="34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15.75">
      <c r="A39" s="34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15.75">
      <c r="A40" s="34"/>
      <c r="B40" s="34"/>
      <c r="C40" s="34"/>
      <c r="D40" s="34"/>
      <c r="E40" s="34"/>
      <c r="F40" s="34"/>
      <c r="G40" s="34"/>
      <c r="H40" s="34"/>
      <c r="I40" s="34"/>
      <c r="J40" s="34"/>
    </row>
  </sheetData>
  <mergeCells count="4">
    <mergeCell ref="A3:E3"/>
    <mergeCell ref="A7:A8"/>
    <mergeCell ref="E7:E8"/>
    <mergeCell ref="A4:E4"/>
  </mergeCells>
  <printOptions horizontalCentered="1"/>
  <pageMargins left="0" right="0" top="0.98425196850393704" bottom="0.51181102362204722" header="0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22"/>
  <sheetViews>
    <sheetView showGridLines="0" rightToLeft="1" zoomScaleNormal="100" workbookViewId="0">
      <selection activeCell="D13" sqref="D13"/>
    </sheetView>
  </sheetViews>
  <sheetFormatPr defaultColWidth="9.140625" defaultRowHeight="14.25"/>
  <cols>
    <col min="1" max="1" width="38.85546875" style="27" customWidth="1"/>
    <col min="2" max="2" width="17.7109375" style="27" customWidth="1"/>
    <col min="3" max="3" width="18.85546875" style="27" customWidth="1"/>
    <col min="4" max="4" width="44.7109375" style="27" customWidth="1"/>
    <col min="5" max="16384" width="9.140625" style="27"/>
  </cols>
  <sheetData>
    <row r="1" spans="1:4" ht="77.25" customHeight="1"/>
    <row r="2" spans="1:4" s="42" customFormat="1" ht="20.25" customHeight="1">
      <c r="A2" s="410" t="s">
        <v>110</v>
      </c>
      <c r="B2" s="410"/>
      <c r="C2" s="410"/>
      <c r="D2" s="410"/>
    </row>
    <row r="3" spans="1:4" s="42" customFormat="1" ht="15.75">
      <c r="A3" s="410" t="s">
        <v>111</v>
      </c>
      <c r="B3" s="410"/>
      <c r="C3" s="410"/>
      <c r="D3" s="410"/>
    </row>
    <row r="4" spans="1:4" s="42" customFormat="1" ht="15.75">
      <c r="A4" s="410" t="s">
        <v>209</v>
      </c>
      <c r="B4" s="410"/>
      <c r="C4" s="410"/>
      <c r="D4" s="410"/>
    </row>
    <row r="5" spans="1:4" ht="15.75">
      <c r="A5" s="43"/>
      <c r="B5" s="43"/>
      <c r="C5" s="43"/>
      <c r="D5" s="43"/>
    </row>
    <row r="6" spans="1:4" ht="20.25" customHeight="1">
      <c r="A6" s="237" t="s">
        <v>176</v>
      </c>
      <c r="B6" s="44"/>
      <c r="C6" s="44"/>
      <c r="D6" s="44"/>
    </row>
    <row r="7" spans="1:4" ht="32.25" customHeight="1">
      <c r="A7" s="222" t="s">
        <v>59</v>
      </c>
      <c r="B7" s="223">
        <v>2011</v>
      </c>
      <c r="C7" s="224">
        <v>2012</v>
      </c>
      <c r="D7" s="222" t="s">
        <v>1</v>
      </c>
    </row>
    <row r="8" spans="1:4" ht="22.5" customHeight="1">
      <c r="A8" s="178" t="s">
        <v>191</v>
      </c>
      <c r="B8" s="247">
        <v>32</v>
      </c>
      <c r="C8" s="244">
        <v>32</v>
      </c>
      <c r="D8" s="179" t="s">
        <v>115</v>
      </c>
    </row>
    <row r="9" spans="1:4" ht="25.5" customHeight="1">
      <c r="A9" s="178" t="s">
        <v>116</v>
      </c>
      <c r="B9" s="248">
        <v>3980</v>
      </c>
      <c r="C9" s="245">
        <v>4400</v>
      </c>
      <c r="D9" s="179" t="s">
        <v>117</v>
      </c>
    </row>
    <row r="10" spans="1:4" ht="24.75" customHeight="1">
      <c r="A10" s="178" t="s">
        <v>118</v>
      </c>
      <c r="B10" s="248">
        <v>124375</v>
      </c>
      <c r="C10" s="245">
        <v>137500</v>
      </c>
      <c r="D10" s="179" t="s">
        <v>119</v>
      </c>
    </row>
    <row r="11" spans="1:4" ht="26.25" customHeight="1">
      <c r="A11" s="178" t="s">
        <v>120</v>
      </c>
      <c r="B11" s="248">
        <v>15100</v>
      </c>
      <c r="C11" s="245">
        <v>14700</v>
      </c>
      <c r="D11" s="179" t="s">
        <v>121</v>
      </c>
    </row>
    <row r="12" spans="1:4" ht="32.25" customHeight="1">
      <c r="A12" s="225" t="s">
        <v>122</v>
      </c>
      <c r="B12" s="249">
        <v>472</v>
      </c>
      <c r="C12" s="246">
        <v>459</v>
      </c>
      <c r="D12" s="226" t="s">
        <v>123</v>
      </c>
    </row>
    <row r="13" spans="1:4" s="31" customFormat="1" ht="19.5" customHeight="1">
      <c r="A13" s="54" t="s">
        <v>108</v>
      </c>
      <c r="B13" s="54"/>
      <c r="C13" s="67"/>
      <c r="D13" s="67" t="s">
        <v>109</v>
      </c>
    </row>
    <row r="14" spans="1:4" ht="15.75">
      <c r="A14" s="43"/>
      <c r="B14" s="43"/>
      <c r="C14" s="43"/>
      <c r="D14" s="43"/>
    </row>
    <row r="18" spans="3:3" ht="15.75">
      <c r="C18" s="132"/>
    </row>
    <row r="19" spans="3:3" ht="15.75">
      <c r="C19" s="132"/>
    </row>
    <row r="20" spans="3:3" ht="15.75">
      <c r="C20" s="132"/>
    </row>
    <row r="21" spans="3:3" ht="15.75">
      <c r="C21" s="132"/>
    </row>
    <row r="22" spans="3:3" ht="15.75">
      <c r="C22" s="132"/>
    </row>
  </sheetData>
  <mergeCells count="3">
    <mergeCell ref="A4:D4"/>
    <mergeCell ref="A2:D2"/>
    <mergeCell ref="A3:D3"/>
  </mergeCells>
  <pageMargins left="0.7" right="0.7" top="1" bottom="0.75" header="0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10" t="s">
        <v>110</v>
      </c>
      <c r="B1" s="10"/>
      <c r="C1" s="10"/>
      <c r="D1" s="10"/>
      <c r="E1" s="10"/>
    </row>
    <row r="2" spans="1:8" ht="18">
      <c r="A2" s="10" t="s">
        <v>111</v>
      </c>
      <c r="B2" s="11"/>
      <c r="C2" s="11"/>
      <c r="D2" s="11"/>
      <c r="E2" s="11"/>
    </row>
    <row r="3" spans="1:8" ht="18">
      <c r="A3" s="10" t="s">
        <v>12</v>
      </c>
      <c r="B3" s="10"/>
      <c r="C3" s="10"/>
      <c r="D3" s="10"/>
      <c r="E3" s="10"/>
    </row>
    <row r="4" spans="1:8">
      <c r="A4" s="12"/>
      <c r="B4" s="12"/>
      <c r="C4" s="12"/>
      <c r="D4" s="12"/>
      <c r="E4" s="12"/>
    </row>
    <row r="5" spans="1:8" ht="15.75">
      <c r="A5" s="9" t="s">
        <v>112</v>
      </c>
      <c r="B5" s="13"/>
      <c r="C5" s="13"/>
      <c r="D5" s="13"/>
      <c r="E5" s="13"/>
    </row>
    <row r="6" spans="1:8" ht="15.75">
      <c r="A6" s="8" t="s">
        <v>59</v>
      </c>
      <c r="B6" s="15" t="s">
        <v>113</v>
      </c>
      <c r="C6" s="15">
        <v>2008</v>
      </c>
      <c r="D6" s="15">
        <v>2009</v>
      </c>
      <c r="E6" s="7" t="s">
        <v>1</v>
      </c>
    </row>
    <row r="7" spans="1:8">
      <c r="A7" s="12" t="s">
        <v>114</v>
      </c>
      <c r="B7" s="6">
        <v>45</v>
      </c>
      <c r="C7" s="6">
        <v>32</v>
      </c>
      <c r="D7" s="6">
        <v>32</v>
      </c>
      <c r="E7" s="12" t="s">
        <v>115</v>
      </c>
    </row>
    <row r="8" spans="1:8">
      <c r="A8" s="12" t="s">
        <v>116</v>
      </c>
      <c r="B8" s="14">
        <v>3500</v>
      </c>
      <c r="C8" s="14">
        <v>3200</v>
      </c>
      <c r="D8" s="14">
        <v>3350</v>
      </c>
      <c r="E8" s="12" t="s">
        <v>117</v>
      </c>
    </row>
    <row r="9" spans="1:8">
      <c r="A9" s="12" t="s">
        <v>118</v>
      </c>
      <c r="B9" s="14">
        <v>77778</v>
      </c>
      <c r="C9" s="14">
        <v>100000</v>
      </c>
      <c r="D9" s="14">
        <v>104687</v>
      </c>
      <c r="E9" s="12" t="s">
        <v>119</v>
      </c>
    </row>
    <row r="10" spans="1:8">
      <c r="A10" s="12" t="s">
        <v>120</v>
      </c>
      <c r="B10" s="14">
        <v>10200</v>
      </c>
      <c r="C10" s="14">
        <v>10000</v>
      </c>
      <c r="D10" s="14">
        <v>9800</v>
      </c>
      <c r="E10" s="12" t="s">
        <v>121</v>
      </c>
    </row>
    <row r="11" spans="1:8">
      <c r="A11" s="16" t="s">
        <v>122</v>
      </c>
      <c r="B11" s="2">
        <v>227</v>
      </c>
      <c r="C11" s="2">
        <v>312.5</v>
      </c>
      <c r="D11" s="2">
        <v>306.2</v>
      </c>
      <c r="E11" s="16" t="s">
        <v>123</v>
      </c>
    </row>
    <row r="12" spans="1:8">
      <c r="A12" s="17" t="s">
        <v>124</v>
      </c>
      <c r="B12" s="18"/>
      <c r="C12" s="18"/>
      <c r="D12" s="18"/>
      <c r="E12" s="19"/>
    </row>
    <row r="13" spans="1:8">
      <c r="A13" s="20" t="s">
        <v>108</v>
      </c>
      <c r="B13" s="20"/>
      <c r="C13" s="20"/>
      <c r="D13" s="21"/>
      <c r="E13" s="22" t="s">
        <v>109</v>
      </c>
    </row>
    <row r="14" spans="1:8">
      <c r="A14" s="12"/>
      <c r="B14" s="12"/>
      <c r="C14" s="12"/>
      <c r="D14" s="12"/>
      <c r="E14" s="12"/>
    </row>
    <row r="15" spans="1:8">
      <c r="H15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35"/>
  <sheetViews>
    <sheetView showGridLines="0" rightToLeft="1" zoomScaleNormal="100" workbookViewId="0">
      <selection activeCell="E12" sqref="E12"/>
    </sheetView>
  </sheetViews>
  <sheetFormatPr defaultRowHeight="15"/>
  <cols>
    <col min="1" max="1" width="30.7109375" customWidth="1"/>
    <col min="2" max="2" width="18.7109375" customWidth="1"/>
    <col min="3" max="3" width="30.28515625" customWidth="1"/>
  </cols>
  <sheetData>
    <row r="1" spans="1:3" ht="68.25" customHeight="1"/>
    <row r="2" spans="1:3" s="84" customFormat="1" ht="18" customHeight="1">
      <c r="A2" s="392" t="s">
        <v>169</v>
      </c>
      <c r="B2" s="392"/>
      <c r="C2" s="392"/>
    </row>
    <row r="3" spans="1:3" s="84" customFormat="1">
      <c r="A3" s="392" t="s">
        <v>153</v>
      </c>
      <c r="B3" s="392"/>
      <c r="C3" s="392"/>
    </row>
    <row r="4" spans="1:3" s="84" customFormat="1" ht="24.95" customHeight="1">
      <c r="A4" s="393" t="s">
        <v>209</v>
      </c>
      <c r="B4" s="393"/>
      <c r="C4" s="393"/>
    </row>
    <row r="5" spans="1:3" s="84" customFormat="1" ht="24.95" customHeight="1">
      <c r="A5" s="85" t="s">
        <v>131</v>
      </c>
    </row>
    <row r="6" spans="1:3" s="87" customFormat="1" ht="24.95" customHeight="1">
      <c r="A6" s="146" t="s">
        <v>179</v>
      </c>
      <c r="B6" s="147">
        <v>2011</v>
      </c>
      <c r="C6" s="142">
        <v>2012</v>
      </c>
    </row>
    <row r="7" spans="1:3" s="84" customFormat="1" ht="35.1" customHeight="1">
      <c r="A7" s="150" t="s">
        <v>165</v>
      </c>
      <c r="B7" s="89">
        <v>27658066</v>
      </c>
      <c r="C7" s="151">
        <v>30828789</v>
      </c>
    </row>
    <row r="8" spans="1:3" s="84" customFormat="1" ht="35.1" customHeight="1">
      <c r="A8" s="150" t="s">
        <v>161</v>
      </c>
      <c r="B8" s="89">
        <v>14748398</v>
      </c>
      <c r="C8" s="151">
        <v>16009008</v>
      </c>
    </row>
    <row r="9" spans="1:3" s="84" customFormat="1" ht="35.1" customHeight="1">
      <c r="A9" s="152" t="s">
        <v>133</v>
      </c>
      <c r="B9" s="144">
        <v>12909669</v>
      </c>
      <c r="C9" s="153">
        <v>14819781</v>
      </c>
    </row>
    <row r="10" spans="1:3" s="84" customFormat="1" ht="24.95" customHeight="1"/>
    <row r="11" spans="1:3" s="84" customFormat="1" ht="24.95" customHeight="1"/>
    <row r="12" spans="1:3" s="84" customFormat="1" ht="24.95" customHeight="1"/>
    <row r="13" spans="1:3" s="84" customFormat="1"/>
    <row r="14" spans="1:3" s="84" customFormat="1"/>
    <row r="15" spans="1:3" s="84" customFormat="1"/>
    <row r="16" spans="1:3" s="84" customFormat="1"/>
    <row r="17" s="84" customFormat="1"/>
    <row r="18" s="84" customFormat="1"/>
    <row r="19" s="84" customFormat="1"/>
    <row r="20" s="84" customFormat="1"/>
    <row r="21" s="84" customFormat="1"/>
    <row r="22" s="84" customFormat="1"/>
    <row r="23" s="84" customFormat="1"/>
    <row r="24" s="84" customFormat="1"/>
    <row r="25" s="84" customFormat="1"/>
    <row r="26" s="84" customFormat="1"/>
    <row r="27" s="84" customFormat="1"/>
    <row r="28" s="84" customFormat="1"/>
    <row r="29" s="84" customFormat="1"/>
    <row r="30" s="84" customFormat="1"/>
    <row r="31" s="84" customFormat="1"/>
    <row r="32" s="84" customFormat="1"/>
    <row r="33" s="84" customFormat="1"/>
    <row r="34" s="84" customFormat="1"/>
    <row r="35" s="84" customFormat="1"/>
  </sheetData>
  <mergeCells count="3"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2" max="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5"/>
  <sheetViews>
    <sheetView showGridLines="0" rightToLeft="1" zoomScaleNormal="100" workbookViewId="0">
      <selection activeCell="C17" sqref="C17"/>
    </sheetView>
  </sheetViews>
  <sheetFormatPr defaultColWidth="9.140625" defaultRowHeight="14.25"/>
  <cols>
    <col min="1" max="1" width="32" style="27" customWidth="1"/>
    <col min="2" max="3" width="20.7109375" style="27" customWidth="1"/>
    <col min="4" max="4" width="36.85546875" style="27" customWidth="1"/>
    <col min="5" max="5" width="18.7109375" style="27" customWidth="1"/>
    <col min="6" max="6" width="35.7109375" style="27" customWidth="1"/>
    <col min="7" max="16384" width="9.140625" style="27"/>
  </cols>
  <sheetData>
    <row r="1" spans="1:8" ht="93" customHeight="1"/>
    <row r="2" spans="1:8" s="42" customFormat="1" ht="15.75">
      <c r="A2" s="410" t="s">
        <v>96</v>
      </c>
      <c r="B2" s="410"/>
      <c r="C2" s="410"/>
      <c r="D2" s="410"/>
      <c r="E2" s="44"/>
      <c r="F2" s="40"/>
    </row>
    <row r="3" spans="1:8" s="42" customFormat="1" ht="26.25" customHeight="1">
      <c r="A3" s="457" t="s">
        <v>97</v>
      </c>
      <c r="B3" s="457"/>
      <c r="C3" s="457"/>
      <c r="D3" s="457"/>
      <c r="E3" s="243"/>
      <c r="F3" s="40"/>
    </row>
    <row r="4" spans="1:8" s="42" customFormat="1" ht="15.75">
      <c r="A4" s="431" t="s">
        <v>209</v>
      </c>
      <c r="B4" s="431"/>
      <c r="C4" s="431"/>
      <c r="D4" s="431"/>
      <c r="E4" s="241"/>
      <c r="F4" s="241"/>
    </row>
    <row r="5" spans="1:8" ht="15.75">
      <c r="A5" s="43"/>
      <c r="B5" s="43"/>
      <c r="C5" s="43"/>
      <c r="D5" s="43"/>
      <c r="E5" s="43"/>
      <c r="F5" s="43"/>
    </row>
    <row r="6" spans="1:8">
      <c r="F6" s="238"/>
    </row>
    <row r="8" spans="1:8" ht="15.75">
      <c r="A8" s="237" t="s">
        <v>178</v>
      </c>
      <c r="D8" s="138"/>
      <c r="E8" s="138"/>
      <c r="G8" s="138"/>
      <c r="H8" s="138"/>
    </row>
    <row r="9" spans="1:8" ht="39.75" customHeight="1">
      <c r="A9" s="222" t="s">
        <v>59</v>
      </c>
      <c r="B9" s="223">
        <v>2011</v>
      </c>
      <c r="C9" s="223">
        <v>2012</v>
      </c>
      <c r="D9" s="224" t="s">
        <v>1</v>
      </c>
      <c r="F9" s="238"/>
      <c r="G9" s="238"/>
    </row>
    <row r="10" spans="1:8" ht="30" customHeight="1">
      <c r="A10" s="253" t="s">
        <v>98</v>
      </c>
      <c r="B10" s="235">
        <v>40</v>
      </c>
      <c r="C10" s="235">
        <v>32</v>
      </c>
      <c r="D10" s="250" t="s">
        <v>103</v>
      </c>
      <c r="F10" s="238"/>
      <c r="G10" s="238"/>
    </row>
    <row r="11" spans="1:8" ht="30" customHeight="1">
      <c r="A11" s="254" t="s">
        <v>99</v>
      </c>
      <c r="B11" s="236">
        <v>3952</v>
      </c>
      <c r="C11" s="236">
        <v>4360</v>
      </c>
      <c r="D11" s="250" t="s">
        <v>104</v>
      </c>
      <c r="F11" s="238"/>
      <c r="G11" s="238"/>
    </row>
    <row r="12" spans="1:8" ht="30" customHeight="1">
      <c r="A12" s="254" t="s">
        <v>100</v>
      </c>
      <c r="B12" s="236">
        <v>98800</v>
      </c>
      <c r="C12" s="236">
        <v>136250</v>
      </c>
      <c r="D12" s="251" t="s">
        <v>105</v>
      </c>
    </row>
    <row r="13" spans="1:8" ht="30" customHeight="1">
      <c r="A13" s="254" t="s">
        <v>101</v>
      </c>
      <c r="B13" s="236">
        <v>8828</v>
      </c>
      <c r="C13" s="236">
        <v>12300</v>
      </c>
      <c r="D13" s="250" t="s">
        <v>106</v>
      </c>
    </row>
    <row r="14" spans="1:8" ht="30" customHeight="1">
      <c r="A14" s="255" t="s">
        <v>102</v>
      </c>
      <c r="B14" s="242">
        <v>221</v>
      </c>
      <c r="C14" s="242">
        <v>384</v>
      </c>
      <c r="D14" s="252" t="s">
        <v>107</v>
      </c>
    </row>
    <row r="15" spans="1:8" ht="15" customHeight="1">
      <c r="A15" s="54" t="s">
        <v>108</v>
      </c>
      <c r="C15" s="256"/>
      <c r="D15" s="256" t="s">
        <v>109</v>
      </c>
      <c r="E15" s="49"/>
    </row>
  </sheetData>
  <mergeCells count="3">
    <mergeCell ref="A3:D3"/>
    <mergeCell ref="A2:D2"/>
    <mergeCell ref="A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D16"/>
  <sheetViews>
    <sheetView showGridLines="0" rightToLeft="1" zoomScaleNormal="100" zoomScaleSheetLayoutView="98" workbookViewId="0">
      <selection activeCell="A12" sqref="A12"/>
    </sheetView>
  </sheetViews>
  <sheetFormatPr defaultRowHeight="15"/>
  <cols>
    <col min="1" max="1" width="36" customWidth="1"/>
    <col min="2" max="2" width="19.140625" customWidth="1"/>
    <col min="3" max="3" width="17.7109375" customWidth="1"/>
    <col min="4" max="4" width="36.42578125" customWidth="1"/>
  </cols>
  <sheetData>
    <row r="2" spans="1:4" ht="49.5" customHeight="1"/>
    <row r="4" spans="1:4">
      <c r="A4" s="394" t="s">
        <v>222</v>
      </c>
      <c r="B4" s="394"/>
      <c r="C4" s="394"/>
      <c r="D4" s="394"/>
    </row>
    <row r="5" spans="1:4">
      <c r="A5" s="394" t="s">
        <v>223</v>
      </c>
      <c r="B5" s="394"/>
      <c r="C5" s="394"/>
      <c r="D5" s="394"/>
    </row>
    <row r="6" spans="1:4">
      <c r="A6" s="24"/>
      <c r="B6" s="24"/>
      <c r="C6" s="24"/>
      <c r="D6" s="24"/>
    </row>
    <row r="7" spans="1:4">
      <c r="A7" s="24"/>
      <c r="B7" s="24"/>
      <c r="C7" s="24"/>
      <c r="D7" s="24"/>
    </row>
    <row r="8" spans="1:4">
      <c r="A8" s="85" t="s">
        <v>145</v>
      </c>
      <c r="D8" s="92" t="s">
        <v>134</v>
      </c>
    </row>
    <row r="9" spans="1:4" ht="45" customHeight="1">
      <c r="A9" s="278" t="s">
        <v>224</v>
      </c>
      <c r="B9" s="280">
        <v>2011</v>
      </c>
      <c r="C9" s="280">
        <v>2012</v>
      </c>
      <c r="D9" s="279"/>
    </row>
    <row r="10" spans="1:4" ht="30" customHeight="1">
      <c r="A10" s="289" t="s">
        <v>226</v>
      </c>
      <c r="B10" s="291">
        <v>0.53324037800002599</v>
      </c>
      <c r="C10" s="291">
        <v>0.51928760324112999</v>
      </c>
      <c r="D10" s="281" t="s">
        <v>197</v>
      </c>
    </row>
    <row r="11" spans="1:4" ht="30" customHeight="1">
      <c r="A11" s="283" t="s">
        <v>227</v>
      </c>
      <c r="B11" s="292">
        <v>0.46430412518340403</v>
      </c>
      <c r="C11" s="292">
        <v>0.44544397375497402</v>
      </c>
      <c r="D11" s="290" t="s">
        <v>198</v>
      </c>
    </row>
    <row r="12" spans="1:4" ht="30" customHeight="1">
      <c r="A12" s="283" t="s">
        <v>137</v>
      </c>
      <c r="B12" s="284">
        <v>234378.47438666667</v>
      </c>
      <c r="C12" s="285">
        <v>253149.41603259961</v>
      </c>
      <c r="D12" s="290" t="s">
        <v>170</v>
      </c>
    </row>
    <row r="13" spans="1:4" ht="30" customHeight="1">
      <c r="A13" s="283" t="s">
        <v>162</v>
      </c>
      <c r="B13" s="284">
        <v>124980.06627701566</v>
      </c>
      <c r="C13" s="285">
        <v>131457.35351346046</v>
      </c>
      <c r="D13" s="290" t="s">
        <v>171</v>
      </c>
    </row>
    <row r="14" spans="1:4" ht="30" customHeight="1">
      <c r="A14" s="283" t="s">
        <v>138</v>
      </c>
      <c r="B14" s="284">
        <v>109398.40810965102</v>
      </c>
      <c r="C14" s="285">
        <v>121692.06251913917</v>
      </c>
      <c r="D14" s="290" t="s">
        <v>172</v>
      </c>
    </row>
    <row r="15" spans="1:4" ht="30" customHeight="1">
      <c r="A15" s="286" t="s">
        <v>158</v>
      </c>
      <c r="B15" s="287">
        <v>50794.132173808539</v>
      </c>
      <c r="C15" s="288">
        <v>54206.995902964125</v>
      </c>
      <c r="D15" s="282" t="s">
        <v>159</v>
      </c>
    </row>
    <row r="16" spans="1:4">
      <c r="A16" s="277" t="s">
        <v>217</v>
      </c>
      <c r="B16" s="94"/>
      <c r="C16" s="395" t="s">
        <v>216</v>
      </c>
      <c r="D16" s="395"/>
    </row>
  </sheetData>
  <mergeCells count="3">
    <mergeCell ref="A4:D4"/>
    <mergeCell ref="A5:D5"/>
    <mergeCell ref="C16:D16"/>
  </mergeCells>
  <printOptions horizontalCentered="1" verticalCentered="1"/>
  <pageMargins left="3.9370078740157501E-2" right="0.23622047244094499" top="0.49803149600000002" bottom="0.49803149600000002" header="0.31496062992126" footer="0.31496062992126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7"/>
  <sheetViews>
    <sheetView showGridLines="0" rightToLeft="1" zoomScaleNormal="100" zoomScaleSheetLayoutView="106" workbookViewId="0">
      <selection activeCell="F20" sqref="F20"/>
    </sheetView>
  </sheetViews>
  <sheetFormatPr defaultRowHeight="15"/>
  <cols>
    <col min="1" max="1" width="32.42578125" customWidth="1"/>
    <col min="2" max="2" width="10.7109375" customWidth="1"/>
    <col min="3" max="6" width="16.7109375" customWidth="1"/>
    <col min="7" max="7" width="29.5703125" customWidth="1"/>
  </cols>
  <sheetData>
    <row r="1" spans="1:10" ht="91.5" customHeight="1"/>
    <row r="2" spans="1:10">
      <c r="A2" s="392" t="s">
        <v>195</v>
      </c>
      <c r="B2" s="392"/>
      <c r="C2" s="392"/>
      <c r="D2" s="392"/>
      <c r="E2" s="392"/>
      <c r="F2" s="392"/>
      <c r="G2" s="392"/>
    </row>
    <row r="3" spans="1:10">
      <c r="A3" s="392" t="s">
        <v>173</v>
      </c>
      <c r="B3" s="392"/>
      <c r="C3" s="392"/>
      <c r="D3" s="392"/>
      <c r="E3" s="392"/>
      <c r="F3" s="392"/>
      <c r="G3" s="392"/>
    </row>
    <row r="4" spans="1:10">
      <c r="A4" s="393" t="s">
        <v>219</v>
      </c>
      <c r="B4" s="393"/>
      <c r="C4" s="393"/>
      <c r="D4" s="393"/>
      <c r="E4" s="393"/>
      <c r="F4" s="393"/>
      <c r="G4" s="393"/>
    </row>
    <row r="5" spans="1:10" ht="20.25" customHeight="1">
      <c r="A5" s="402" t="s">
        <v>146</v>
      </c>
      <c r="B5" s="402"/>
      <c r="C5" s="95"/>
      <c r="F5" s="92" t="s">
        <v>174</v>
      </c>
      <c r="G5" s="86" t="s">
        <v>127</v>
      </c>
    </row>
    <row r="6" spans="1:10">
      <c r="A6" s="406" t="s">
        <v>135</v>
      </c>
      <c r="B6" s="276" t="s">
        <v>136</v>
      </c>
      <c r="C6" s="157" t="s">
        <v>129</v>
      </c>
      <c r="D6" s="157" t="s">
        <v>142</v>
      </c>
      <c r="E6" s="157" t="s">
        <v>163</v>
      </c>
      <c r="F6" s="157" t="s">
        <v>220</v>
      </c>
      <c r="G6" s="408" t="s">
        <v>139</v>
      </c>
    </row>
    <row r="7" spans="1:10" ht="24">
      <c r="A7" s="407"/>
      <c r="B7" s="154" t="s">
        <v>140</v>
      </c>
      <c r="C7" s="93" t="s">
        <v>180</v>
      </c>
      <c r="D7" s="93" t="s">
        <v>166</v>
      </c>
      <c r="E7" s="93" t="s">
        <v>143</v>
      </c>
      <c r="F7" s="93" t="s">
        <v>225</v>
      </c>
      <c r="G7" s="409"/>
    </row>
    <row r="8" spans="1:10" ht="30" customHeight="1">
      <c r="A8" s="400" t="s">
        <v>149</v>
      </c>
      <c r="B8" s="88">
        <v>2011</v>
      </c>
      <c r="C8" s="89">
        <v>3721909</v>
      </c>
      <c r="D8" s="89">
        <v>16374707</v>
      </c>
      <c r="E8" s="98">
        <v>8271030</v>
      </c>
      <c r="F8" s="99">
        <v>8103677</v>
      </c>
      <c r="G8" s="403" t="s">
        <v>150</v>
      </c>
      <c r="J8" s="101" t="s">
        <v>174</v>
      </c>
    </row>
    <row r="9" spans="1:10" ht="30" customHeight="1">
      <c r="A9" s="401"/>
      <c r="B9" s="88">
        <v>2012</v>
      </c>
      <c r="C9" s="89">
        <v>3862755</v>
      </c>
      <c r="D9" s="89">
        <v>17773454</v>
      </c>
      <c r="E9" s="98">
        <v>8055868</v>
      </c>
      <c r="F9" s="89">
        <v>9717586</v>
      </c>
      <c r="G9" s="404"/>
      <c r="J9" s="101" t="s">
        <v>174</v>
      </c>
    </row>
    <row r="10" spans="1:10" ht="30" customHeight="1">
      <c r="A10" s="401" t="s">
        <v>144</v>
      </c>
      <c r="B10" s="88">
        <v>2011</v>
      </c>
      <c r="C10" s="89">
        <v>2272103</v>
      </c>
      <c r="D10" s="89">
        <v>11283359</v>
      </c>
      <c r="E10" s="98">
        <v>6477367</v>
      </c>
      <c r="F10" s="89">
        <v>4805992</v>
      </c>
      <c r="G10" s="404" t="s">
        <v>151</v>
      </c>
      <c r="J10" s="101" t="s">
        <v>174</v>
      </c>
    </row>
    <row r="11" spans="1:10" ht="30" customHeight="1">
      <c r="A11" s="401"/>
      <c r="B11" s="88">
        <v>2012</v>
      </c>
      <c r="C11" s="89">
        <v>2738627</v>
      </c>
      <c r="D11" s="89">
        <v>13055335</v>
      </c>
      <c r="E11" s="98">
        <v>7953140</v>
      </c>
      <c r="F11" s="89">
        <v>5102195</v>
      </c>
      <c r="G11" s="405"/>
      <c r="J11" s="101" t="s">
        <v>174</v>
      </c>
    </row>
    <row r="12" spans="1:10" ht="30" customHeight="1">
      <c r="A12" s="396" t="s">
        <v>0</v>
      </c>
      <c r="B12" s="105">
        <v>2011</v>
      </c>
      <c r="C12" s="96">
        <v>5994012</v>
      </c>
      <c r="D12" s="96">
        <v>27658066</v>
      </c>
      <c r="E12" s="96">
        <v>14748398</v>
      </c>
      <c r="F12" s="96">
        <v>12909669</v>
      </c>
      <c r="G12" s="398" t="s">
        <v>141</v>
      </c>
    </row>
    <row r="13" spans="1:10" ht="26.25" customHeight="1">
      <c r="A13" s="397"/>
      <c r="B13" s="156">
        <v>2012</v>
      </c>
      <c r="C13" s="155">
        <v>6601382</v>
      </c>
      <c r="D13" s="155">
        <v>30828789</v>
      </c>
      <c r="E13" s="155">
        <v>16009008</v>
      </c>
      <c r="F13" s="155">
        <v>14819781</v>
      </c>
      <c r="G13" s="399"/>
    </row>
    <row r="14" spans="1:10" ht="12" customHeight="1">
      <c r="A14" s="90" t="s">
        <v>215</v>
      </c>
      <c r="B14" s="90"/>
      <c r="G14" s="97" t="s">
        <v>218</v>
      </c>
    </row>
    <row r="16" spans="1:10">
      <c r="C16" s="101"/>
      <c r="D16" s="101"/>
      <c r="E16" s="101"/>
      <c r="F16" s="101"/>
    </row>
    <row r="17" spans="3:6">
      <c r="C17" s="101"/>
      <c r="D17" s="101"/>
      <c r="E17" s="101"/>
      <c r="F17" s="101"/>
    </row>
  </sheetData>
  <mergeCells count="12">
    <mergeCell ref="A12:A13"/>
    <mergeCell ref="G12:G13"/>
    <mergeCell ref="A8:A9"/>
    <mergeCell ref="A10:A11"/>
    <mergeCell ref="A2:G2"/>
    <mergeCell ref="A3:G3"/>
    <mergeCell ref="A4:G4"/>
    <mergeCell ref="A5:B5"/>
    <mergeCell ref="G8:G9"/>
    <mergeCell ref="G10:G11"/>
    <mergeCell ref="A6:A7"/>
    <mergeCell ref="G6:G7"/>
  </mergeCells>
  <printOptions horizontalCentered="1" verticalCentered="1"/>
  <pageMargins left="3.937007874015748E-2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0"/>
  <sheetViews>
    <sheetView showGridLines="0" rightToLeft="1" zoomScaleNormal="100" workbookViewId="0">
      <selection activeCell="E12" sqref="E12"/>
    </sheetView>
  </sheetViews>
  <sheetFormatPr defaultColWidth="9.140625" defaultRowHeight="15"/>
  <cols>
    <col min="1" max="1" width="36.7109375" style="26" customWidth="1"/>
    <col min="2" max="2" width="18.7109375" style="26" customWidth="1"/>
    <col min="3" max="3" width="17.42578125" style="26" customWidth="1"/>
    <col min="4" max="4" width="17.140625" style="26" customWidth="1"/>
    <col min="5" max="5" width="37.28515625" style="26" customWidth="1"/>
    <col min="6" max="16384" width="9.140625" style="26"/>
  </cols>
  <sheetData>
    <row r="1" spans="1:11" ht="85.5" customHeight="1"/>
    <row r="2" spans="1:11" s="32" customFormat="1" ht="21.75" customHeight="1">
      <c r="A2" s="410" t="s">
        <v>201</v>
      </c>
      <c r="B2" s="410"/>
      <c r="C2" s="410"/>
      <c r="D2" s="410"/>
      <c r="E2" s="410"/>
      <c r="F2" s="39"/>
      <c r="G2" s="39"/>
      <c r="H2" s="39"/>
      <c r="I2" s="39"/>
      <c r="J2" s="39"/>
      <c r="K2" s="39"/>
    </row>
    <row r="3" spans="1:11" s="32" customFormat="1" ht="15.75" customHeight="1">
      <c r="A3" s="410" t="s">
        <v>202</v>
      </c>
      <c r="B3" s="410"/>
      <c r="C3" s="410"/>
      <c r="D3" s="410"/>
      <c r="E3" s="410"/>
      <c r="F3" s="39"/>
      <c r="G3" s="39"/>
      <c r="H3" s="39"/>
      <c r="I3" s="39"/>
      <c r="J3" s="39"/>
      <c r="K3" s="39"/>
    </row>
    <row r="4" spans="1:11" s="32" customFormat="1" ht="19.5" customHeight="1">
      <c r="A4" s="411" t="s">
        <v>228</v>
      </c>
      <c r="B4" s="411"/>
      <c r="C4" s="411"/>
      <c r="D4" s="411"/>
      <c r="E4" s="411"/>
      <c r="F4" s="39"/>
      <c r="G4" s="39"/>
      <c r="H4" s="39"/>
      <c r="I4" s="39"/>
      <c r="J4" s="39"/>
      <c r="K4" s="39"/>
    </row>
    <row r="5" spans="1:11" s="27" customFormat="1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s="27" customFormat="1" ht="15.75">
      <c r="A6" s="36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s="27" customFormat="1" ht="38.25" customHeight="1">
      <c r="A7" s="158" t="s">
        <v>11</v>
      </c>
      <c r="B7" s="159">
        <v>2011</v>
      </c>
      <c r="C7" s="159">
        <v>2012</v>
      </c>
      <c r="D7" s="159" t="s">
        <v>235</v>
      </c>
      <c r="E7" s="160" t="s">
        <v>1</v>
      </c>
      <c r="F7" s="106"/>
      <c r="G7" s="106"/>
      <c r="H7" s="106"/>
      <c r="I7" s="106"/>
      <c r="J7" s="106"/>
      <c r="K7" s="106"/>
    </row>
    <row r="8" spans="1:11" s="27" customFormat="1" ht="35.1" customHeight="1">
      <c r="A8" s="161" t="s">
        <v>10</v>
      </c>
      <c r="B8" s="386">
        <v>387</v>
      </c>
      <c r="C8" s="102">
        <v>399</v>
      </c>
      <c r="D8" s="102">
        <v>416</v>
      </c>
      <c r="E8" s="162" t="s">
        <v>9</v>
      </c>
      <c r="F8" s="34"/>
      <c r="G8" s="34"/>
      <c r="H8" s="34"/>
      <c r="I8" s="34"/>
      <c r="J8" s="34"/>
      <c r="K8" s="34"/>
    </row>
    <row r="9" spans="1:11" s="27" customFormat="1" ht="35.1" customHeight="1">
      <c r="A9" s="161" t="s">
        <v>8</v>
      </c>
      <c r="B9" s="387">
        <v>53828</v>
      </c>
      <c r="C9" s="103">
        <v>57345</v>
      </c>
      <c r="D9" s="103">
        <v>61670</v>
      </c>
      <c r="E9" s="162" t="s">
        <v>7</v>
      </c>
      <c r="F9" s="134"/>
      <c r="G9" s="34"/>
      <c r="H9" s="34"/>
      <c r="I9" s="34"/>
      <c r="J9" s="34"/>
      <c r="K9" s="34"/>
    </row>
    <row r="10" spans="1:11" s="27" customFormat="1" ht="35.1" customHeight="1">
      <c r="A10" s="161" t="s">
        <v>154</v>
      </c>
      <c r="B10" s="388">
        <v>39833</v>
      </c>
      <c r="C10" s="104">
        <f>C11/100*C9</f>
        <v>44729.1</v>
      </c>
      <c r="D10" s="104">
        <v>49336</v>
      </c>
      <c r="E10" s="162" t="s">
        <v>181</v>
      </c>
      <c r="F10" s="34"/>
      <c r="G10" s="34"/>
      <c r="H10" s="34"/>
      <c r="I10" s="34"/>
      <c r="J10" s="34"/>
      <c r="K10" s="34"/>
    </row>
    <row r="11" spans="1:11" s="27" customFormat="1" ht="35.1" customHeight="1">
      <c r="A11" s="163" t="s">
        <v>6</v>
      </c>
      <c r="B11" s="389">
        <v>74</v>
      </c>
      <c r="C11" s="294">
        <v>78</v>
      </c>
      <c r="D11" s="294">
        <v>80</v>
      </c>
      <c r="E11" s="164" t="s">
        <v>5</v>
      </c>
      <c r="F11" s="34"/>
      <c r="G11" s="34"/>
      <c r="H11" s="34"/>
      <c r="I11" s="34"/>
      <c r="J11" s="34"/>
      <c r="K11" s="34"/>
    </row>
    <row r="12" spans="1:11" s="338" customFormat="1" ht="35.1" customHeight="1">
      <c r="A12" s="391" t="s">
        <v>236</v>
      </c>
      <c r="B12" s="138"/>
      <c r="C12" s="138"/>
      <c r="D12" s="138"/>
      <c r="E12" s="390"/>
      <c r="F12" s="126"/>
      <c r="G12" s="126"/>
      <c r="H12" s="126"/>
      <c r="I12" s="126"/>
      <c r="J12" s="126"/>
      <c r="K12" s="126"/>
    </row>
    <row r="13" spans="1:11" s="30" customFormat="1" ht="17.25" customHeight="1">
      <c r="A13" s="36" t="s">
        <v>4</v>
      </c>
      <c r="B13" s="37"/>
      <c r="C13" s="37"/>
      <c r="D13" s="37"/>
      <c r="E13" s="38" t="s">
        <v>3</v>
      </c>
      <c r="F13" s="37"/>
      <c r="G13" s="37"/>
      <c r="H13" s="37"/>
      <c r="I13" s="37"/>
      <c r="J13" s="37"/>
      <c r="K13" s="37"/>
    </row>
    <row r="14" spans="1:11" ht="15.75">
      <c r="A14" s="5"/>
      <c r="B14" s="3"/>
      <c r="C14" s="3"/>
      <c r="D14" s="3"/>
      <c r="E14" s="4"/>
      <c r="F14" s="3"/>
      <c r="G14" s="3"/>
      <c r="H14" s="3"/>
      <c r="I14" s="3"/>
      <c r="J14" s="3"/>
      <c r="K14" s="3"/>
    </row>
    <row r="15" spans="1:11" ht="15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5.75">
      <c r="A17" s="3"/>
      <c r="B17" s="257"/>
      <c r="C17" s="3"/>
      <c r="D17" s="3"/>
      <c r="E17" s="3"/>
      <c r="F17" s="3"/>
      <c r="G17" s="3"/>
      <c r="H17" s="3"/>
      <c r="I17" s="3"/>
      <c r="J17" s="3"/>
      <c r="K17" s="3"/>
    </row>
    <row r="18" spans="1:11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5.75">
      <c r="A19" s="3"/>
      <c r="B19" s="122"/>
      <c r="C19" s="3"/>
      <c r="D19" s="3"/>
      <c r="E19" s="3"/>
      <c r="F19" s="3"/>
      <c r="G19" s="3"/>
      <c r="H19" s="3"/>
      <c r="I19" s="3"/>
      <c r="J19" s="3"/>
      <c r="K19" s="3"/>
    </row>
    <row r="20" spans="1:11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5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</sheetData>
  <mergeCells count="3">
    <mergeCell ref="A2:E2"/>
    <mergeCell ref="A3:E3"/>
    <mergeCell ref="A4:E4"/>
  </mergeCells>
  <printOptions horizontalCentered="1"/>
  <pageMargins left="0.7" right="0.7" top="1" bottom="0.75" header="0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6"/>
  <sheetViews>
    <sheetView showGridLines="0" rightToLeft="1" topLeftCell="A10" zoomScaleNormal="100" zoomScaleSheetLayoutView="100" workbookViewId="0">
      <selection activeCell="G14" sqref="G14"/>
    </sheetView>
  </sheetViews>
  <sheetFormatPr defaultColWidth="9.140625" defaultRowHeight="15"/>
  <cols>
    <col min="1" max="1" width="43.28515625" style="26" customWidth="1"/>
    <col min="2" max="3" width="20.5703125" style="26" customWidth="1"/>
    <col min="4" max="4" width="20.28515625" style="26" customWidth="1"/>
    <col min="5" max="16384" width="9.140625" style="26"/>
  </cols>
  <sheetData>
    <row r="1" spans="1:10" ht="87.75" customHeight="1"/>
    <row r="2" spans="1:10" s="32" customFormat="1" ht="18">
      <c r="A2" s="410" t="s">
        <v>200</v>
      </c>
      <c r="B2" s="410"/>
      <c r="C2" s="410"/>
      <c r="D2" s="410"/>
      <c r="E2" s="39"/>
      <c r="F2" s="39"/>
      <c r="G2" s="39"/>
      <c r="H2" s="39"/>
      <c r="I2" s="39"/>
      <c r="J2" s="39"/>
    </row>
    <row r="3" spans="1:10" s="32" customFormat="1" ht="18">
      <c r="A3" s="410" t="s">
        <v>214</v>
      </c>
      <c r="B3" s="410"/>
      <c r="C3" s="410"/>
      <c r="D3" s="410"/>
      <c r="E3" s="39"/>
      <c r="F3" s="39"/>
      <c r="G3" s="39"/>
      <c r="H3" s="39"/>
      <c r="I3" s="39"/>
      <c r="J3" s="39"/>
    </row>
    <row r="4" spans="1:10" s="32" customFormat="1" ht="18">
      <c r="A4" s="411" t="s">
        <v>229</v>
      </c>
      <c r="B4" s="411"/>
      <c r="C4" s="411"/>
      <c r="D4" s="411"/>
      <c r="E4" s="39"/>
      <c r="F4" s="39"/>
      <c r="G4" s="39"/>
      <c r="H4" s="39"/>
      <c r="I4" s="39"/>
      <c r="J4" s="39"/>
    </row>
    <row r="5" spans="1:10" s="27" customFormat="1" ht="15.7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 s="27" customFormat="1" ht="15.75">
      <c r="A6" s="36" t="s">
        <v>175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s="27" customFormat="1" ht="30" customHeight="1">
      <c r="A7" s="259" t="s">
        <v>11</v>
      </c>
      <c r="B7" s="261">
        <v>2011</v>
      </c>
      <c r="C7" s="262">
        <v>2012</v>
      </c>
      <c r="D7" s="260">
        <v>2013</v>
      </c>
      <c r="E7" s="298"/>
      <c r="F7" s="100"/>
      <c r="G7" s="100"/>
      <c r="H7" s="100"/>
      <c r="I7" s="100"/>
      <c r="J7" s="100"/>
    </row>
    <row r="8" spans="1:10" s="27" customFormat="1" ht="33.75" customHeight="1">
      <c r="A8" s="275" t="s">
        <v>148</v>
      </c>
      <c r="B8" s="302">
        <v>53828</v>
      </c>
      <c r="C8" s="304">
        <v>57345</v>
      </c>
      <c r="D8" s="305">
        <v>61670</v>
      </c>
      <c r="E8" s="34"/>
      <c r="F8" s="34"/>
      <c r="G8" s="34"/>
      <c r="H8" s="34"/>
      <c r="I8" s="34"/>
      <c r="J8" s="34"/>
    </row>
    <row r="9" spans="1:10" s="27" customFormat="1" ht="31.5" customHeight="1">
      <c r="A9" s="300" t="s">
        <v>210</v>
      </c>
      <c r="B9" s="303">
        <v>39833</v>
      </c>
      <c r="C9" s="306">
        <v>44729.1</v>
      </c>
      <c r="D9" s="307">
        <v>49336</v>
      </c>
      <c r="E9" s="297"/>
      <c r="F9" s="34"/>
      <c r="G9" s="34"/>
      <c r="H9" s="274"/>
      <c r="I9" s="34"/>
      <c r="J9" s="34"/>
    </row>
    <row r="10" spans="1:10" ht="20.25" customHeight="1">
      <c r="A10" s="301"/>
      <c r="B10" s="299"/>
      <c r="C10" s="3"/>
      <c r="D10" s="296"/>
      <c r="E10" s="3"/>
      <c r="F10" s="3"/>
      <c r="G10" s="3"/>
      <c r="H10" s="3"/>
      <c r="I10" s="3"/>
      <c r="J10" s="3"/>
    </row>
    <row r="11" spans="1:10" ht="15.7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5.7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5.7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5.7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7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5.7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5.7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5.7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5.7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5.7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5.7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15.7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15.7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15.7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15.7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5.7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15.7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15.7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5.7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15.7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15.7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5.7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5.7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5.7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5.75">
      <c r="A36" s="3"/>
      <c r="B36" s="3"/>
      <c r="C36" s="3"/>
      <c r="D36" s="3"/>
      <c r="E36" s="3"/>
      <c r="F36" s="3"/>
      <c r="G36" s="3"/>
      <c r="H36" s="3"/>
      <c r="I36" s="3"/>
      <c r="J36" s="3"/>
    </row>
  </sheetData>
  <mergeCells count="3">
    <mergeCell ref="A2:D2"/>
    <mergeCell ref="A3:D3"/>
    <mergeCell ref="A4:D4"/>
  </mergeCells>
  <printOptions horizontalCentered="1" verticalCentered="1"/>
  <pageMargins left="0.7" right="0.7" top="0.75" bottom="0.75" header="0.3" footer="0.3"/>
  <pageSetup paperSize="9"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2"/>
  <sheetViews>
    <sheetView showGridLines="0" rightToLeft="1" zoomScale="85" zoomScaleNormal="85" zoomScaleSheetLayoutView="100" workbookViewId="0">
      <selection activeCell="G14" sqref="G14"/>
    </sheetView>
  </sheetViews>
  <sheetFormatPr defaultColWidth="9.140625" defaultRowHeight="14.25"/>
  <cols>
    <col min="1" max="1" width="30.7109375" style="27" customWidth="1"/>
    <col min="2" max="7" width="18.7109375" style="27" customWidth="1"/>
    <col min="8" max="8" width="29.85546875" style="27" customWidth="1"/>
    <col min="9" max="9" width="30.7109375" style="27" customWidth="1"/>
    <col min="10" max="10" width="13.140625" style="27" customWidth="1"/>
    <col min="11" max="16384" width="9.140625" style="27"/>
  </cols>
  <sheetData>
    <row r="1" spans="1:12" ht="116.25" customHeight="1"/>
    <row r="2" spans="1:12" s="33" customFormat="1" ht="15.75">
      <c r="A2" s="410" t="s">
        <v>35</v>
      </c>
      <c r="B2" s="410"/>
      <c r="C2" s="410"/>
      <c r="D2" s="410"/>
      <c r="E2" s="410"/>
      <c r="F2" s="410"/>
      <c r="G2" s="410"/>
      <c r="H2" s="410"/>
      <c r="I2" s="41"/>
      <c r="J2" s="52"/>
      <c r="K2" s="52"/>
      <c r="L2" s="52"/>
    </row>
    <row r="3" spans="1:12" s="33" customFormat="1" ht="15.75">
      <c r="A3" s="410" t="s">
        <v>34</v>
      </c>
      <c r="B3" s="410"/>
      <c r="C3" s="410"/>
      <c r="D3" s="410"/>
      <c r="E3" s="410"/>
      <c r="F3" s="410"/>
      <c r="G3" s="410"/>
      <c r="H3" s="410"/>
      <c r="I3" s="41"/>
      <c r="J3" s="52"/>
      <c r="K3" s="52"/>
      <c r="L3" s="52"/>
    </row>
    <row r="4" spans="1:12" s="33" customFormat="1" ht="15.75">
      <c r="A4" s="410" t="s">
        <v>229</v>
      </c>
      <c r="B4" s="410"/>
      <c r="C4" s="410"/>
      <c r="D4" s="410"/>
      <c r="E4" s="410"/>
      <c r="F4" s="410"/>
      <c r="G4" s="410"/>
      <c r="H4" s="410"/>
      <c r="I4" s="41"/>
      <c r="J4" s="52"/>
      <c r="K4" s="52"/>
      <c r="L4" s="52"/>
    </row>
    <row r="5" spans="1:12" ht="15.75">
      <c r="A5" s="43"/>
      <c r="B5" s="43"/>
      <c r="C5" s="43"/>
      <c r="D5" s="43"/>
      <c r="E5" s="43"/>
      <c r="F5" s="128"/>
      <c r="G5" s="43"/>
      <c r="H5" s="128"/>
      <c r="I5" s="43"/>
      <c r="J5" s="34"/>
      <c r="K5" s="34"/>
      <c r="L5" s="34"/>
    </row>
    <row r="6" spans="1:12" ht="15.75">
      <c r="A6" s="35" t="s">
        <v>81</v>
      </c>
      <c r="B6" s="44"/>
      <c r="C6" s="44"/>
      <c r="D6" s="45"/>
      <c r="E6" s="44"/>
      <c r="F6" s="44"/>
      <c r="G6" s="44"/>
      <c r="H6" s="44"/>
      <c r="I6" s="43"/>
      <c r="J6" s="34"/>
      <c r="K6" s="34"/>
      <c r="L6" s="34"/>
    </row>
    <row r="7" spans="1:12" ht="22.5" customHeight="1">
      <c r="A7" s="415" t="s">
        <v>33</v>
      </c>
      <c r="B7" s="418">
        <v>2011</v>
      </c>
      <c r="C7" s="419"/>
      <c r="D7" s="418">
        <v>2012</v>
      </c>
      <c r="E7" s="419"/>
      <c r="F7" s="418">
        <v>2013</v>
      </c>
      <c r="G7" s="419"/>
      <c r="H7" s="412" t="s">
        <v>1</v>
      </c>
      <c r="I7" s="34"/>
      <c r="J7" s="34"/>
      <c r="K7" s="34"/>
    </row>
    <row r="8" spans="1:12" ht="19.5" customHeight="1">
      <c r="A8" s="416"/>
      <c r="B8" s="46" t="s">
        <v>205</v>
      </c>
      <c r="C8" s="46" t="s">
        <v>31</v>
      </c>
      <c r="D8" s="46" t="s">
        <v>205</v>
      </c>
      <c r="E8" s="46" t="s">
        <v>31</v>
      </c>
      <c r="F8" s="46" t="s">
        <v>205</v>
      </c>
      <c r="G8" s="46" t="s">
        <v>31</v>
      </c>
      <c r="H8" s="413"/>
      <c r="I8" s="34"/>
      <c r="J8" s="34"/>
      <c r="K8" s="34"/>
    </row>
    <row r="9" spans="1:12" ht="22.5" customHeight="1">
      <c r="A9" s="417"/>
      <c r="B9" s="47" t="s">
        <v>30</v>
      </c>
      <c r="C9" s="48" t="s">
        <v>29</v>
      </c>
      <c r="D9" s="47" t="s">
        <v>30</v>
      </c>
      <c r="E9" s="48" t="s">
        <v>29</v>
      </c>
      <c r="F9" s="47" t="s">
        <v>30</v>
      </c>
      <c r="G9" s="48" t="s">
        <v>29</v>
      </c>
      <c r="H9" s="414"/>
      <c r="I9" s="34"/>
      <c r="J9" s="34"/>
      <c r="K9" s="34"/>
    </row>
    <row r="10" spans="1:12" ht="30" customHeight="1">
      <c r="A10" s="161" t="s">
        <v>28</v>
      </c>
      <c r="B10" s="138">
        <v>708915</v>
      </c>
      <c r="C10" s="138">
        <v>1640481</v>
      </c>
      <c r="D10" s="166">
        <v>722732</v>
      </c>
      <c r="E10" s="166">
        <v>1629609</v>
      </c>
      <c r="F10" s="323">
        <v>773945</v>
      </c>
      <c r="G10" s="324">
        <v>1721502</v>
      </c>
      <c r="H10" s="162" t="s">
        <v>27</v>
      </c>
      <c r="I10" s="385"/>
      <c r="J10" s="34"/>
      <c r="K10" s="34"/>
    </row>
    <row r="11" spans="1:12" ht="30" customHeight="1">
      <c r="A11" s="161" t="s">
        <v>26</v>
      </c>
      <c r="B11" s="138">
        <v>1123597</v>
      </c>
      <c r="C11" s="138">
        <v>3173644</v>
      </c>
      <c r="D11" s="166">
        <v>1330745</v>
      </c>
      <c r="E11" s="166">
        <v>3839583</v>
      </c>
      <c r="F11" s="323">
        <v>1524652</v>
      </c>
      <c r="G11" s="325">
        <v>4495587</v>
      </c>
      <c r="H11" s="162" t="s">
        <v>25</v>
      </c>
      <c r="I11" s="133"/>
      <c r="J11" s="34"/>
      <c r="K11" s="34"/>
    </row>
    <row r="12" spans="1:12" ht="30" customHeight="1">
      <c r="A12" s="161" t="s">
        <v>24</v>
      </c>
      <c r="B12" s="138">
        <v>545169</v>
      </c>
      <c r="C12" s="138">
        <v>1685360</v>
      </c>
      <c r="D12" s="166">
        <v>587293</v>
      </c>
      <c r="E12" s="166">
        <v>1948269</v>
      </c>
      <c r="F12" s="323">
        <v>711901</v>
      </c>
      <c r="G12" s="325">
        <v>2423402</v>
      </c>
      <c r="H12" s="162" t="s">
        <v>23</v>
      </c>
      <c r="I12" s="133"/>
      <c r="J12" s="34"/>
      <c r="K12" s="34"/>
    </row>
    <row r="13" spans="1:12" ht="30" customHeight="1">
      <c r="A13" s="161" t="s">
        <v>22</v>
      </c>
      <c r="B13" s="138">
        <f>1739313+443971</f>
        <v>2183284</v>
      </c>
      <c r="C13" s="138">
        <f>4956774+1603326</f>
        <v>6560100</v>
      </c>
      <c r="D13" s="166">
        <v>2198270</v>
      </c>
      <c r="E13" s="166">
        <v>6685131</v>
      </c>
      <c r="F13" s="323">
        <v>2323811</v>
      </c>
      <c r="G13" s="325">
        <v>7019789</v>
      </c>
      <c r="H13" s="162" t="s">
        <v>21</v>
      </c>
      <c r="I13" s="133"/>
      <c r="J13" s="34"/>
      <c r="K13" s="34"/>
    </row>
    <row r="14" spans="1:12" ht="30" customHeight="1">
      <c r="A14" s="161" t="s">
        <v>20</v>
      </c>
      <c r="B14" s="138">
        <v>1996446</v>
      </c>
      <c r="C14" s="138">
        <v>8372595</v>
      </c>
      <c r="D14" s="166">
        <v>2222299</v>
      </c>
      <c r="E14" s="166">
        <v>9852013</v>
      </c>
      <c r="F14" s="323">
        <v>2413963</v>
      </c>
      <c r="G14" s="325">
        <v>10969512</v>
      </c>
      <c r="H14" s="162" t="s">
        <v>19</v>
      </c>
      <c r="I14" s="133"/>
      <c r="J14" s="34"/>
      <c r="K14" s="34"/>
    </row>
    <row r="15" spans="1:12" ht="30" customHeight="1">
      <c r="A15" s="161" t="s">
        <v>18</v>
      </c>
      <c r="B15" s="138">
        <v>516183</v>
      </c>
      <c r="C15" s="138">
        <v>1386344</v>
      </c>
      <c r="D15" s="166">
        <v>565493</v>
      </c>
      <c r="E15" s="166">
        <v>1558864</v>
      </c>
      <c r="F15" s="323">
        <v>617721</v>
      </c>
      <c r="G15" s="325">
        <v>1743102</v>
      </c>
      <c r="H15" s="162" t="s">
        <v>17</v>
      </c>
      <c r="I15" s="133"/>
      <c r="J15" s="34"/>
      <c r="K15" s="34"/>
    </row>
    <row r="16" spans="1:12" ht="30" customHeight="1">
      <c r="A16" s="161" t="s">
        <v>16</v>
      </c>
      <c r="B16" s="138">
        <v>189136</v>
      </c>
      <c r="C16" s="138">
        <v>448350</v>
      </c>
      <c r="D16" s="166">
        <v>196285</v>
      </c>
      <c r="E16" s="166">
        <v>489634</v>
      </c>
      <c r="F16" s="323">
        <v>275362</v>
      </c>
      <c r="G16" s="325">
        <v>676849</v>
      </c>
      <c r="H16" s="162" t="s">
        <v>15</v>
      </c>
      <c r="I16" s="133"/>
      <c r="J16" s="34"/>
      <c r="K16" s="34"/>
    </row>
    <row r="17" spans="1:12" ht="30" customHeight="1">
      <c r="A17" s="167" t="s">
        <v>14</v>
      </c>
      <c r="B17" s="168">
        <f t="shared" ref="B17:E17" si="0">SUM(B10:B16)</f>
        <v>7262730</v>
      </c>
      <c r="C17" s="168">
        <f t="shared" si="0"/>
        <v>23266874</v>
      </c>
      <c r="D17" s="168">
        <f t="shared" si="0"/>
        <v>7823117</v>
      </c>
      <c r="E17" s="168">
        <f t="shared" si="0"/>
        <v>26003103</v>
      </c>
      <c r="F17" s="168">
        <f>SUM(F10:F16)</f>
        <v>8641355</v>
      </c>
      <c r="G17" s="168">
        <f>SUM(G10:G16)</f>
        <v>29049743</v>
      </c>
      <c r="H17" s="169" t="s">
        <v>2</v>
      </c>
      <c r="I17" s="34"/>
      <c r="J17" s="34"/>
      <c r="K17" s="34"/>
    </row>
    <row r="18" spans="1:12" s="30" customFormat="1" ht="28.5" customHeight="1">
      <c r="A18" s="53" t="s">
        <v>4</v>
      </c>
      <c r="B18" s="54"/>
      <c r="C18" s="54"/>
      <c r="D18" s="54"/>
      <c r="E18" s="54"/>
      <c r="F18" s="54"/>
      <c r="G18" s="49"/>
      <c r="H18" s="38" t="s">
        <v>234</v>
      </c>
      <c r="J18" s="37"/>
      <c r="K18" s="37"/>
      <c r="L18" s="37"/>
    </row>
    <row r="19" spans="1:12" ht="15.75">
      <c r="A19" s="50"/>
      <c r="B19" s="43"/>
      <c r="C19" s="43"/>
      <c r="D19" s="43"/>
      <c r="E19" s="43"/>
      <c r="F19" s="128"/>
      <c r="G19" s="49"/>
      <c r="H19" s="49"/>
      <c r="I19" s="51"/>
      <c r="J19" s="34"/>
      <c r="K19" s="34"/>
      <c r="L19" s="34"/>
    </row>
    <row r="20" spans="1:12" ht="15.75">
      <c r="A20" s="34"/>
      <c r="B20" s="34"/>
      <c r="C20" s="34"/>
      <c r="D20" s="34"/>
      <c r="E20" s="34"/>
      <c r="F20" s="126"/>
      <c r="G20" s="34"/>
      <c r="H20" s="126"/>
      <c r="I20" s="34"/>
      <c r="J20" s="34"/>
      <c r="K20" s="34"/>
      <c r="L20" s="34"/>
    </row>
    <row r="21" spans="1:12" ht="15.75">
      <c r="A21" s="34"/>
      <c r="B21" s="34"/>
      <c r="C21" s="34"/>
      <c r="D21" s="34"/>
      <c r="E21" s="34"/>
      <c r="F21" s="126"/>
      <c r="G21" s="34"/>
      <c r="H21" s="126"/>
      <c r="I21" s="34"/>
      <c r="J21" s="34"/>
      <c r="K21" s="34"/>
      <c r="L21" s="34"/>
    </row>
    <row r="22" spans="1:12" ht="15.75">
      <c r="A22" s="34"/>
      <c r="B22" s="34"/>
      <c r="C22" s="34"/>
      <c r="D22" s="34"/>
      <c r="E22" s="34"/>
      <c r="F22" s="126"/>
      <c r="G22" s="34"/>
      <c r="H22" s="126"/>
      <c r="I22" s="34"/>
      <c r="J22" s="34"/>
      <c r="K22" s="34"/>
      <c r="L22" s="34"/>
    </row>
    <row r="23" spans="1:12" ht="15.75">
      <c r="A23" s="34"/>
      <c r="B23" s="34"/>
      <c r="C23" s="34"/>
      <c r="D23" s="34"/>
      <c r="E23" s="34"/>
      <c r="F23" s="126"/>
      <c r="G23" s="34"/>
      <c r="H23" s="126"/>
      <c r="I23" s="34"/>
      <c r="J23" s="34"/>
      <c r="K23" s="34"/>
      <c r="L23" s="34"/>
    </row>
    <row r="24" spans="1:12" ht="15.75">
      <c r="A24" s="34"/>
      <c r="B24" s="34"/>
      <c r="C24" s="34"/>
      <c r="D24" s="34"/>
      <c r="E24" s="34"/>
      <c r="F24" s="126"/>
      <c r="G24" s="34"/>
      <c r="H24" s="126"/>
      <c r="I24" s="34"/>
      <c r="J24" s="34"/>
      <c r="K24" s="34"/>
      <c r="L24" s="34"/>
    </row>
    <row r="25" spans="1:12" ht="15.75">
      <c r="A25" s="34"/>
      <c r="B25" s="34"/>
      <c r="C25" s="34"/>
      <c r="D25" s="34"/>
      <c r="E25" s="34"/>
      <c r="F25" s="126"/>
      <c r="G25" s="34"/>
      <c r="H25" s="126"/>
      <c r="I25" s="34"/>
      <c r="J25" s="34"/>
      <c r="K25" s="34"/>
      <c r="L25" s="34"/>
    </row>
    <row r="26" spans="1:12" ht="15.75">
      <c r="A26" s="34"/>
      <c r="B26" s="34"/>
      <c r="C26" s="34"/>
      <c r="D26" s="34"/>
      <c r="E26" s="34"/>
      <c r="F26" s="126"/>
      <c r="G26" s="34"/>
      <c r="H26" s="126"/>
      <c r="I26" s="34"/>
      <c r="J26" s="34"/>
      <c r="K26" s="34"/>
      <c r="L26" s="34"/>
    </row>
    <row r="27" spans="1:12" ht="15.75">
      <c r="A27" s="34"/>
      <c r="B27" s="34"/>
      <c r="C27" s="34"/>
      <c r="D27" s="34"/>
      <c r="E27" s="34"/>
      <c r="F27" s="126"/>
      <c r="G27" s="34"/>
      <c r="H27" s="126"/>
      <c r="I27" s="34"/>
      <c r="J27" s="34"/>
      <c r="K27" s="34"/>
      <c r="L27" s="34"/>
    </row>
    <row r="28" spans="1:12" ht="15.75">
      <c r="A28" s="34"/>
      <c r="B28" s="34"/>
      <c r="C28" s="34"/>
      <c r="D28" s="34"/>
      <c r="E28" s="34"/>
      <c r="F28" s="126"/>
      <c r="G28" s="34"/>
      <c r="H28" s="126"/>
      <c r="I28" s="34"/>
      <c r="J28" s="34"/>
      <c r="K28" s="34"/>
      <c r="L28" s="34"/>
    </row>
    <row r="29" spans="1:12" ht="15.75">
      <c r="A29" s="34"/>
      <c r="B29" s="34"/>
      <c r="C29" s="34"/>
      <c r="D29" s="34"/>
      <c r="E29" s="34"/>
      <c r="F29" s="126"/>
      <c r="G29" s="34"/>
      <c r="H29" s="126"/>
      <c r="I29" s="34"/>
      <c r="J29" s="34"/>
      <c r="K29" s="34"/>
      <c r="L29" s="34"/>
    </row>
    <row r="30" spans="1:12" ht="15.75">
      <c r="A30" s="34"/>
      <c r="B30" s="34"/>
      <c r="C30" s="34"/>
      <c r="D30" s="34"/>
      <c r="E30" s="34"/>
      <c r="F30" s="126"/>
      <c r="G30" s="34"/>
      <c r="H30" s="126"/>
      <c r="I30" s="34"/>
      <c r="J30" s="34"/>
      <c r="K30" s="34"/>
      <c r="L30" s="34"/>
    </row>
    <row r="31" spans="1:12" ht="15.75">
      <c r="A31" s="34"/>
      <c r="B31" s="34"/>
      <c r="C31" s="34"/>
      <c r="D31" s="34"/>
      <c r="E31" s="34"/>
      <c r="F31" s="126"/>
      <c r="G31" s="34"/>
      <c r="H31" s="126"/>
      <c r="I31" s="34"/>
      <c r="J31" s="34"/>
      <c r="K31" s="34"/>
      <c r="L31" s="34"/>
    </row>
    <row r="32" spans="1:12" ht="15.75">
      <c r="A32" s="34"/>
      <c r="B32" s="34"/>
      <c r="C32" s="34"/>
      <c r="D32" s="34"/>
      <c r="E32" s="34"/>
      <c r="F32" s="126"/>
      <c r="G32" s="34"/>
      <c r="H32" s="126"/>
      <c r="I32" s="34"/>
      <c r="J32" s="34"/>
      <c r="K32" s="34"/>
      <c r="L32" s="34"/>
    </row>
    <row r="33" spans="1:12" ht="15.75">
      <c r="A33" s="34"/>
      <c r="B33" s="34"/>
      <c r="C33" s="34"/>
      <c r="D33" s="34"/>
      <c r="E33" s="34"/>
      <c r="F33" s="126"/>
      <c r="G33" s="34"/>
      <c r="H33" s="126"/>
      <c r="I33" s="34"/>
      <c r="J33" s="34"/>
      <c r="K33" s="34"/>
      <c r="L33" s="34"/>
    </row>
    <row r="34" spans="1:12" ht="15.75">
      <c r="A34" s="34"/>
      <c r="B34" s="34"/>
      <c r="C34" s="34"/>
      <c r="D34" s="34"/>
      <c r="E34" s="34"/>
      <c r="F34" s="126"/>
      <c r="G34" s="34"/>
      <c r="H34" s="126"/>
      <c r="I34" s="34"/>
      <c r="J34" s="34"/>
      <c r="K34" s="34"/>
      <c r="L34" s="34"/>
    </row>
    <row r="35" spans="1:12" ht="15.75">
      <c r="A35" s="34"/>
      <c r="B35" s="34"/>
      <c r="C35" s="34"/>
      <c r="D35" s="34"/>
      <c r="E35" s="34"/>
      <c r="F35" s="126"/>
      <c r="G35" s="34"/>
      <c r="H35" s="126"/>
      <c r="I35" s="34"/>
      <c r="J35" s="34"/>
      <c r="K35" s="34"/>
      <c r="L35" s="34"/>
    </row>
    <row r="36" spans="1:12" ht="15.75">
      <c r="A36" s="34"/>
      <c r="B36" s="34"/>
      <c r="C36" s="34"/>
      <c r="D36" s="34"/>
      <c r="E36" s="34"/>
      <c r="F36" s="126"/>
      <c r="G36" s="34"/>
      <c r="H36" s="126"/>
      <c r="I36" s="34"/>
      <c r="J36" s="34"/>
      <c r="K36" s="34"/>
      <c r="L36" s="34"/>
    </row>
    <row r="37" spans="1:12" ht="15.75">
      <c r="A37" s="34"/>
      <c r="B37" s="34"/>
      <c r="C37" s="34"/>
      <c r="D37" s="34"/>
      <c r="E37" s="34"/>
      <c r="F37" s="126"/>
      <c r="G37" s="34"/>
      <c r="H37" s="126"/>
      <c r="I37" s="34"/>
      <c r="J37" s="34"/>
      <c r="K37" s="34"/>
      <c r="L37" s="34"/>
    </row>
    <row r="38" spans="1:12" ht="15.75">
      <c r="A38" s="34"/>
      <c r="B38" s="34"/>
      <c r="C38" s="34"/>
      <c r="D38" s="34"/>
      <c r="E38" s="34"/>
      <c r="F38" s="126"/>
      <c r="G38" s="34"/>
      <c r="H38" s="126"/>
      <c r="I38" s="34"/>
      <c r="J38" s="34"/>
      <c r="K38" s="34"/>
      <c r="L38" s="34"/>
    </row>
    <row r="39" spans="1:12" ht="15.75">
      <c r="A39" s="34"/>
      <c r="B39" s="34"/>
      <c r="C39" s="34"/>
      <c r="D39" s="34"/>
      <c r="E39" s="34"/>
      <c r="F39" s="126"/>
      <c r="G39" s="34"/>
      <c r="H39" s="126"/>
      <c r="I39" s="34"/>
      <c r="J39" s="34"/>
      <c r="K39" s="34"/>
      <c r="L39" s="34"/>
    </row>
    <row r="40" spans="1:12" ht="15.75">
      <c r="A40" s="34"/>
      <c r="B40" s="34"/>
      <c r="C40" s="34"/>
      <c r="D40" s="34"/>
      <c r="E40" s="34"/>
      <c r="F40" s="126"/>
      <c r="G40" s="34"/>
      <c r="H40" s="126"/>
      <c r="I40" s="34"/>
      <c r="J40" s="34"/>
      <c r="K40" s="34"/>
      <c r="L40" s="34"/>
    </row>
    <row r="41" spans="1:12" ht="15.75">
      <c r="A41" s="34"/>
      <c r="B41" s="34"/>
      <c r="C41" s="34"/>
      <c r="D41" s="34"/>
      <c r="E41" s="34"/>
      <c r="F41" s="126"/>
      <c r="G41" s="34"/>
      <c r="H41" s="126"/>
      <c r="I41" s="34"/>
      <c r="J41" s="34"/>
      <c r="K41" s="34"/>
      <c r="L41" s="34"/>
    </row>
    <row r="42" spans="1:12" ht="15.75">
      <c r="A42" s="34"/>
      <c r="B42" s="34"/>
      <c r="C42" s="34"/>
      <c r="D42" s="34"/>
      <c r="E42" s="34"/>
      <c r="F42" s="126"/>
      <c r="G42" s="34"/>
      <c r="H42" s="126"/>
      <c r="I42" s="34"/>
      <c r="J42" s="34"/>
      <c r="K42" s="34"/>
      <c r="L42" s="34"/>
    </row>
  </sheetData>
  <mergeCells count="8">
    <mergeCell ref="A3:H3"/>
    <mergeCell ref="A2:H2"/>
    <mergeCell ref="A4:H4"/>
    <mergeCell ref="H7:H9"/>
    <mergeCell ref="A7:A9"/>
    <mergeCell ref="D7:E7"/>
    <mergeCell ref="F7:G7"/>
    <mergeCell ref="B7:C7"/>
  </mergeCells>
  <printOptions horizontalCentered="1"/>
  <pageMargins left="0.19685039370078741" right="0.19685039370078741" top="0.98425196850393704" bottom="0.51181102362204722" header="0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23"/>
  <sheetViews>
    <sheetView showGridLines="0" rightToLeft="1" topLeftCell="A10" zoomScaleNormal="100" workbookViewId="0">
      <selection activeCell="F17" sqref="F17"/>
    </sheetView>
  </sheetViews>
  <sheetFormatPr defaultColWidth="9.140625" defaultRowHeight="14.25"/>
  <cols>
    <col min="1" max="1" width="34.5703125" style="27" customWidth="1"/>
    <col min="2" max="2" width="30.140625" style="27" customWidth="1"/>
    <col min="3" max="3" width="28.42578125" style="27" customWidth="1"/>
    <col min="4" max="6" width="18.7109375" style="27" customWidth="1"/>
    <col min="7" max="16384" width="9.140625" style="27"/>
  </cols>
  <sheetData>
    <row r="1" spans="1:3" ht="114.75" customHeight="1"/>
    <row r="2" spans="1:3" ht="15.75">
      <c r="A2" s="410" t="s">
        <v>206</v>
      </c>
      <c r="B2" s="410"/>
      <c r="C2" s="410"/>
    </row>
    <row r="3" spans="1:3" ht="15.75">
      <c r="A3" s="410" t="s">
        <v>207</v>
      </c>
      <c r="B3" s="410"/>
      <c r="C3" s="410"/>
    </row>
    <row r="4" spans="1:3" ht="15.75">
      <c r="A4" s="410" t="s">
        <v>229</v>
      </c>
      <c r="B4" s="410"/>
      <c r="C4" s="410"/>
    </row>
    <row r="5" spans="1:3" ht="19.5" customHeight="1">
      <c r="A5" s="127" t="s">
        <v>81</v>
      </c>
      <c r="B5" s="128"/>
      <c r="C5" s="128"/>
    </row>
    <row r="6" spans="1:3" ht="26.25">
      <c r="A6" s="263"/>
      <c r="B6" s="264" t="s">
        <v>208</v>
      </c>
      <c r="C6" s="265" t="s">
        <v>196</v>
      </c>
    </row>
    <row r="7" spans="1:3">
      <c r="A7" s="170">
        <v>2011</v>
      </c>
      <c r="B7" s="129">
        <v>7262730</v>
      </c>
      <c r="C7" s="171">
        <v>23266874</v>
      </c>
    </row>
    <row r="8" spans="1:3">
      <c r="A8" s="172">
        <v>2012</v>
      </c>
      <c r="B8" s="173">
        <v>7823117</v>
      </c>
      <c r="C8" s="174">
        <v>26003103</v>
      </c>
    </row>
    <row r="9" spans="1:3" ht="15.75">
      <c r="A9" s="172">
        <v>2013</v>
      </c>
      <c r="B9" s="168">
        <v>8641355</v>
      </c>
      <c r="C9" s="174">
        <v>29049743</v>
      </c>
    </row>
    <row r="10" spans="1:3" ht="20.25" customHeight="1">
      <c r="A10" s="126"/>
      <c r="B10" s="126"/>
      <c r="C10" s="126"/>
    </row>
    <row r="11" spans="1:3" ht="15.75">
      <c r="A11" s="126"/>
      <c r="B11" s="126"/>
      <c r="C11" s="126"/>
    </row>
    <row r="12" spans="1:3" ht="15.75">
      <c r="A12" s="126"/>
      <c r="B12" s="126"/>
      <c r="C12" s="126"/>
    </row>
    <row r="13" spans="1:3" ht="15.75">
      <c r="A13" s="126"/>
      <c r="B13" s="126"/>
      <c r="C13" s="126"/>
    </row>
    <row r="14" spans="1:3" ht="15.75">
      <c r="A14" s="126"/>
      <c r="B14" s="126"/>
      <c r="C14" s="126"/>
    </row>
    <row r="15" spans="1:3" ht="15.75">
      <c r="A15" s="126"/>
      <c r="B15" s="126"/>
      <c r="C15" s="126"/>
    </row>
    <row r="16" spans="1:3" ht="15.75">
      <c r="A16" s="126"/>
      <c r="B16" s="126"/>
      <c r="C16" s="126"/>
    </row>
    <row r="17" spans="1:3" ht="15.75">
      <c r="A17" s="126"/>
      <c r="B17" s="126"/>
      <c r="C17" s="126"/>
    </row>
    <row r="18" spans="1:3" ht="15.75">
      <c r="A18" s="126"/>
      <c r="B18" s="126"/>
      <c r="C18" s="126"/>
    </row>
    <row r="19" spans="1:3" ht="15.75">
      <c r="A19" s="126"/>
      <c r="B19" s="126"/>
      <c r="C19" s="126"/>
    </row>
    <row r="20" spans="1:3" ht="15.75">
      <c r="A20" s="126"/>
      <c r="B20" s="126"/>
      <c r="C20" s="126"/>
    </row>
    <row r="21" spans="1:3" ht="15.75">
      <c r="A21" s="126"/>
      <c r="B21" s="126"/>
      <c r="C21" s="126"/>
    </row>
    <row r="22" spans="1:3" ht="15.75">
      <c r="A22" s="126"/>
      <c r="B22" s="126"/>
      <c r="C22" s="126"/>
    </row>
    <row r="23" spans="1:3" ht="15.75">
      <c r="A23" s="126"/>
      <c r="B23" s="126"/>
      <c r="C23" s="126"/>
    </row>
  </sheetData>
  <mergeCells count="3">
    <mergeCell ref="A2:C2"/>
    <mergeCell ref="A3:C3"/>
    <mergeCell ref="A4:C4"/>
  </mergeCells>
  <printOptions horizontalCentered="1"/>
  <pageMargins left="0.25" right="0.25" top="0.75" bottom="0.75" header="0.3" footer="0.3"/>
  <pageSetup paperSize="9" scale="8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9"/>
  <sheetViews>
    <sheetView showGridLines="0" rightToLeft="1" zoomScaleNormal="100" workbookViewId="0">
      <selection activeCell="G12" sqref="G12"/>
    </sheetView>
  </sheetViews>
  <sheetFormatPr defaultColWidth="9.140625" defaultRowHeight="15.75"/>
  <cols>
    <col min="1" max="1" width="34.7109375" style="42" customWidth="1"/>
    <col min="2" max="4" width="18.7109375" style="42" customWidth="1"/>
    <col min="5" max="5" width="35.7109375" style="42" customWidth="1"/>
    <col min="6" max="16384" width="9.140625" style="42"/>
  </cols>
  <sheetData>
    <row r="1" spans="1:11" ht="87" customHeight="1"/>
    <row r="2" spans="1:11" s="33" customFormat="1" ht="25.5" customHeight="1">
      <c r="A2" s="410" t="s">
        <v>40</v>
      </c>
      <c r="B2" s="410"/>
      <c r="C2" s="410"/>
      <c r="D2" s="410"/>
      <c r="E2" s="410"/>
      <c r="F2" s="44"/>
      <c r="G2" s="44"/>
      <c r="H2" s="44"/>
      <c r="I2" s="44"/>
      <c r="J2" s="44"/>
      <c r="K2" s="44"/>
    </row>
    <row r="3" spans="1:11" s="33" customFormat="1">
      <c r="A3" s="410" t="s">
        <v>39</v>
      </c>
      <c r="B3" s="410"/>
      <c r="C3" s="410"/>
      <c r="D3" s="410"/>
      <c r="E3" s="410"/>
      <c r="F3" s="44"/>
      <c r="G3" s="44"/>
      <c r="H3" s="44"/>
      <c r="I3" s="44"/>
      <c r="J3" s="44"/>
      <c r="K3" s="44"/>
    </row>
    <row r="4" spans="1:11" s="33" customFormat="1">
      <c r="A4" s="410" t="s">
        <v>230</v>
      </c>
      <c r="B4" s="410"/>
      <c r="C4" s="410"/>
      <c r="D4" s="410"/>
      <c r="E4" s="410"/>
      <c r="F4" s="44"/>
      <c r="G4" s="44"/>
      <c r="H4" s="44"/>
      <c r="I4" s="44"/>
      <c r="J4" s="44"/>
      <c r="K4" s="44"/>
    </row>
    <row r="5" spans="1:1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s="31" customFormat="1" ht="23.25" customHeight="1">
      <c r="A6" s="53" t="s">
        <v>90</v>
      </c>
      <c r="B6" s="54"/>
      <c r="C6" s="54"/>
      <c r="D6" s="54"/>
      <c r="E6" s="55" t="s">
        <v>38</v>
      </c>
      <c r="F6" s="54"/>
      <c r="G6" s="54"/>
      <c r="H6" s="54"/>
      <c r="I6" s="54"/>
      <c r="J6" s="54"/>
      <c r="K6" s="54"/>
    </row>
    <row r="7" spans="1:11" ht="28.5" customHeight="1">
      <c r="A7" s="175" t="s">
        <v>11</v>
      </c>
      <c r="B7" s="176">
        <v>2011</v>
      </c>
      <c r="C7" s="176">
        <v>2012</v>
      </c>
      <c r="D7" s="176">
        <v>2013</v>
      </c>
      <c r="E7" s="177" t="s">
        <v>1</v>
      </c>
      <c r="F7" s="106"/>
      <c r="G7" s="106"/>
      <c r="H7" s="106"/>
      <c r="I7" s="106"/>
      <c r="J7" s="106"/>
      <c r="K7" s="106"/>
    </row>
    <row r="8" spans="1:11" ht="30" customHeight="1">
      <c r="A8" s="178" t="s">
        <v>28</v>
      </c>
      <c r="B8" s="56">
        <v>2.3140729142421872</v>
      </c>
      <c r="C8" s="56">
        <v>2.2999999999999998</v>
      </c>
      <c r="D8" s="326">
        <v>2.2000000000000002</v>
      </c>
      <c r="E8" s="179" t="s">
        <v>27</v>
      </c>
      <c r="F8" s="43"/>
      <c r="G8" s="43"/>
      <c r="H8" s="43"/>
      <c r="I8" s="43"/>
      <c r="J8" s="43"/>
      <c r="K8" s="43"/>
    </row>
    <row r="9" spans="1:11" ht="30" customHeight="1">
      <c r="A9" s="178" t="s">
        <v>26</v>
      </c>
      <c r="B9" s="56">
        <v>2.8245394033625937</v>
      </c>
      <c r="C9" s="56">
        <v>2.9</v>
      </c>
      <c r="D9" s="326">
        <v>2.9</v>
      </c>
      <c r="E9" s="179" t="s">
        <v>25</v>
      </c>
      <c r="F9" s="43"/>
      <c r="G9" s="43"/>
      <c r="H9" s="43"/>
      <c r="I9" s="43"/>
      <c r="J9" s="43"/>
      <c r="K9" s="43"/>
    </row>
    <row r="10" spans="1:11" ht="30" customHeight="1">
      <c r="A10" s="178" t="s">
        <v>24</v>
      </c>
      <c r="B10" s="56">
        <v>3.0914450381441352</v>
      </c>
      <c r="C10" s="56">
        <v>3.3</v>
      </c>
      <c r="D10" s="326">
        <v>3.4</v>
      </c>
      <c r="E10" s="179" t="s">
        <v>23</v>
      </c>
      <c r="F10" s="43"/>
      <c r="G10" s="43"/>
      <c r="H10" s="43"/>
      <c r="I10" s="43"/>
      <c r="J10" s="43"/>
      <c r="K10" s="43"/>
    </row>
    <row r="11" spans="1:11" ht="30" customHeight="1">
      <c r="A11" s="178" t="s">
        <v>37</v>
      </c>
      <c r="B11" s="56">
        <v>3.0046938465174482</v>
      </c>
      <c r="C11" s="56">
        <v>3.4</v>
      </c>
      <c r="D11" s="326">
        <v>3</v>
      </c>
      <c r="E11" s="179" t="s">
        <v>21</v>
      </c>
      <c r="F11" s="43"/>
      <c r="G11" s="43"/>
      <c r="H11" s="43"/>
      <c r="I11" s="43"/>
      <c r="J11" s="43"/>
      <c r="K11" s="43"/>
    </row>
    <row r="12" spans="1:11" ht="30" customHeight="1">
      <c r="A12" s="178" t="s">
        <v>77</v>
      </c>
      <c r="B12" s="56">
        <v>4.1937497933828416</v>
      </c>
      <c r="C12" s="56">
        <v>4.4000000000000004</v>
      </c>
      <c r="D12" s="326">
        <v>4.5</v>
      </c>
      <c r="E12" s="179" t="s">
        <v>19</v>
      </c>
      <c r="F12" s="43"/>
      <c r="G12" s="43"/>
      <c r="H12" s="43"/>
      <c r="I12" s="43"/>
      <c r="J12" s="43"/>
      <c r="K12" s="43"/>
    </row>
    <row r="13" spans="1:11" ht="30" customHeight="1">
      <c r="A13" s="178" t="s">
        <v>182</v>
      </c>
      <c r="B13" s="56">
        <v>2.6857606701499273</v>
      </c>
      <c r="C13" s="56">
        <v>2.8</v>
      </c>
      <c r="D13" s="326">
        <v>2.8</v>
      </c>
      <c r="E13" s="179" t="s">
        <v>17</v>
      </c>
      <c r="F13" s="43"/>
      <c r="G13" s="43"/>
      <c r="H13" s="43"/>
      <c r="I13" s="43"/>
      <c r="J13" s="43"/>
      <c r="K13" s="43"/>
    </row>
    <row r="14" spans="1:11" ht="30" customHeight="1">
      <c r="A14" s="178" t="s">
        <v>183</v>
      </c>
      <c r="B14" s="326">
        <v>2.3705164537687167</v>
      </c>
      <c r="C14" s="326">
        <v>2.5</v>
      </c>
      <c r="D14" s="311">
        <v>2.5</v>
      </c>
      <c r="E14" s="179" t="s">
        <v>15</v>
      </c>
      <c r="F14" s="43"/>
      <c r="G14" s="43"/>
      <c r="H14" s="43"/>
      <c r="I14" s="43"/>
      <c r="J14" s="43"/>
      <c r="K14" s="43"/>
    </row>
    <row r="15" spans="1:11" s="30" customFormat="1" ht="24.75" customHeight="1">
      <c r="A15" s="310" t="s">
        <v>36</v>
      </c>
      <c r="B15" s="310"/>
      <c r="C15" s="310"/>
      <c r="D15" s="327"/>
      <c r="E15" s="310" t="s">
        <v>13</v>
      </c>
      <c r="F15" s="49"/>
      <c r="G15" s="49"/>
      <c r="H15" s="49"/>
      <c r="I15" s="49"/>
      <c r="J15" s="49"/>
      <c r="K15" s="49"/>
    </row>
    <row r="16" spans="1:11">
      <c r="A16" s="43"/>
      <c r="B16" s="43"/>
      <c r="C16" s="106"/>
      <c r="D16" s="106"/>
      <c r="E16" s="43"/>
      <c r="F16" s="43"/>
      <c r="G16" s="43"/>
      <c r="H16" s="43"/>
      <c r="I16" s="43"/>
      <c r="J16" s="43"/>
      <c r="K16" s="43"/>
    </row>
    <row r="17" spans="1:1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1:1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</row>
  </sheetData>
  <mergeCells count="3">
    <mergeCell ref="A3:E3"/>
    <mergeCell ref="A2:E2"/>
    <mergeCell ref="A4:E4"/>
  </mergeCells>
  <printOptions horizontalCentered="1"/>
  <pageMargins left="0.2" right="0.2" top="1" bottom="0.5" header="0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Quarter xmlns="9a92dbd9-a54a-4f24-abd0-cd6bb0e6298c"/>
    <Topic xmlns="9a92dbd9-a54a-4f24-abd0-cd6bb0e6298c"/>
    <Publishing_x0020_Year xmlns="9a92dbd9-a54a-4f24-abd0-cd6bb0e6298c">2013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السياحة</Title_x0020_Ar>
    <Language xmlns="9a92dbd9-a54a-4f24-abd0-cd6bb0e6298c">Both</Language>
    <Publishing_x0020_Date xmlns="9a92dbd9-a54a-4f24-abd0-cd6bb0e6298c">2013-12-30T20:00:00+00:00</Publishing_x0020_Date>
    <Chapter xmlns="9a92dbd9-a54a-4f24-abd0-cd6bb0e6298c">12</Chapter>
    <Order0 xmlns="9a92dbd9-a54a-4f24-abd0-cd6bb0e6298c">0</Order0>
  </documentManagement>
</p:properties>
</file>

<file path=customXml/itemProps1.xml><?xml version="1.0" encoding="utf-8"?>
<ds:datastoreItem xmlns:ds="http://schemas.openxmlformats.org/officeDocument/2006/customXml" ds:itemID="{012EA191-319C-4232-AC74-E6D84C745985}"/>
</file>

<file path=customXml/itemProps2.xml><?xml version="1.0" encoding="utf-8"?>
<ds:datastoreItem xmlns:ds="http://schemas.openxmlformats.org/officeDocument/2006/customXml" ds:itemID="{6E42376F-A297-4C05-B80D-71C8EBD80C78}"/>
</file>

<file path=customXml/itemProps3.xml><?xml version="1.0" encoding="utf-8"?>
<ds:datastoreItem xmlns:ds="http://schemas.openxmlformats.org/officeDocument/2006/customXml" ds:itemID="{A910A80B-71F9-4F92-AC2C-967E6FE770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12-1</vt:lpstr>
      <vt:lpstr>12-1 -1</vt:lpstr>
      <vt:lpstr>12-2</vt:lpstr>
      <vt:lpstr>12 -3</vt:lpstr>
      <vt:lpstr>12-7</vt:lpstr>
      <vt:lpstr>12-7 -1</vt:lpstr>
      <vt:lpstr>12-8</vt:lpstr>
      <vt:lpstr>12-8-1</vt:lpstr>
      <vt:lpstr>12-9</vt:lpstr>
      <vt:lpstr>12-10</vt:lpstr>
      <vt:lpstr>12-11</vt:lpstr>
      <vt:lpstr>12-12</vt:lpstr>
      <vt:lpstr>12-12 -1</vt:lpstr>
      <vt:lpstr>12-13</vt:lpstr>
      <vt:lpstr>12-14</vt:lpstr>
      <vt:lpstr>12-15</vt:lpstr>
      <vt:lpstr>12-16</vt:lpstr>
      <vt:lpstr>12-17</vt:lpstr>
      <vt:lpstr>Sheet1 (2)</vt:lpstr>
      <vt:lpstr>12-18</vt:lpstr>
      <vt:lpstr>Sheet1</vt:lpstr>
      <vt:lpstr>'12 -3'!Print_Area</vt:lpstr>
      <vt:lpstr>'12-1'!Print_Area</vt:lpstr>
      <vt:lpstr>'12-1 -1'!Print_Area</vt:lpstr>
      <vt:lpstr>'12-10'!Print_Area</vt:lpstr>
      <vt:lpstr>'12-11'!Print_Area</vt:lpstr>
      <vt:lpstr>'12-12'!Print_Area</vt:lpstr>
      <vt:lpstr>'12-12 -1'!Print_Area</vt:lpstr>
      <vt:lpstr>'12-13'!Print_Area</vt:lpstr>
      <vt:lpstr>'12-14'!Print_Area</vt:lpstr>
      <vt:lpstr>'12-15'!Print_Area</vt:lpstr>
      <vt:lpstr>'12-16'!Print_Area</vt:lpstr>
      <vt:lpstr>'12-17'!Print_Area</vt:lpstr>
      <vt:lpstr>'12-18'!Print_Area</vt:lpstr>
      <vt:lpstr>'12-2'!Print_Area</vt:lpstr>
      <vt:lpstr>'12-7'!Print_Area</vt:lpstr>
      <vt:lpstr>'12-7 -1'!Print_Area</vt:lpstr>
      <vt:lpstr>'12-8'!Print_Area</vt:lpstr>
      <vt:lpstr>'12-8-1'!Print_Area</vt:lpstr>
      <vt:lpstr>'12-9'!Print_Area</vt:lpstr>
      <vt:lpstr>'12 -3'!Print_Titles</vt:lpstr>
      <vt:lpstr>'12-2'!Print_Titles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12. Tourism </dc:title>
  <dc:creator>absulaiman</dc:creator>
  <cp:lastModifiedBy>Sayed Foad Sayed</cp:lastModifiedBy>
  <cp:lastPrinted>2014-06-16T10:04:45Z</cp:lastPrinted>
  <dcterms:created xsi:type="dcterms:W3CDTF">2010-06-18T07:51:43Z</dcterms:created>
  <dcterms:modified xsi:type="dcterms:W3CDTF">2016-02-10T07:17:47Z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